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80" yWindow="150" windowWidth="15315" windowHeight="11550" tabRatio="851"/>
  </bookViews>
  <sheets>
    <sheet name="Анкета ИД" sheetId="10" r:id="rId1"/>
    <sheet name="Форма 1 Научная_деят._награды" sheetId="20" r:id="rId2"/>
    <sheet name="Форма 2а_Статьи в журналах" sheetId="26" r:id="rId3"/>
    <sheet name="Форма 2б_Статьи в сборн. конф" sheetId="22" r:id="rId4"/>
    <sheet name="Форма 3_РИД" sheetId="23" r:id="rId5"/>
    <sheet name="База студентов" sheetId="18" state="hidden" r:id="rId6"/>
    <sheet name="Критерии оценки" sheetId="27" state="hidden" r:id="rId7"/>
    <sheet name="Тех лист 2" sheetId="29" state="hidden" r:id="rId8"/>
  </sheets>
  <externalReferences>
    <externalReference r:id="rId9"/>
  </externalReferences>
  <definedNames>
    <definedName name="вид_достижения">#REF!</definedName>
    <definedName name="Вид_мероприятия">'Тех лист 2'!$M$8:$M$13</definedName>
    <definedName name="Вид_публ._в_научном_журнале">#REF!</definedName>
    <definedName name="вид_публикации">'Тех лист 2'!$P$8:$P$9</definedName>
    <definedName name="вид_публикации_по_итогам_конференции">'Тех лист 2'!$P$8:$P$9</definedName>
    <definedName name="вид_публикации2">'Тех лист 2'!$Q$8:$Q$10</definedName>
    <definedName name="Вид_результата">'Тех лист 2'!$O$8</definedName>
    <definedName name="Вид_стипендии">'Тех лист 2'!$G$3:$G$5</definedName>
    <definedName name="годы">'Тех лист 2'!$E$3:$E$4</definedName>
    <definedName name="институт" localSheetId="5">'[1]Техн лист'!$C$3:$C$10</definedName>
    <definedName name="Институт">'Тех лист 2'!$C$45:$C$52</definedName>
    <definedName name="кафедра" localSheetId="5">'[1]Техн лист'!$I$14:$I$62</definedName>
    <definedName name="Кафедра">'Тех лист 2'!$B$7:$B$50</definedName>
    <definedName name="награда">'Тех лист 2'!$E$8:$E$26</definedName>
    <definedName name="_xlnm.Print_Area" localSheetId="0">'Анкета ИД'!$A$1:$G$41</definedName>
    <definedName name="_xlnm.Print_Area" localSheetId="5">'База студентов'!$A$1:$V$11</definedName>
    <definedName name="_xlnm.Print_Area" localSheetId="1">'Форма 1 Научная_деят._награды'!$A$1:$M$49</definedName>
    <definedName name="_xlnm.Print_Area" localSheetId="2">'Форма 2а_Статьи в журналах'!$A$1:$I$54</definedName>
    <definedName name="_xlnm.Print_Area" localSheetId="3">'Форма 2б_Статьи в сборн. конф'!$A$1:$J$49</definedName>
    <definedName name="РИД">'Тех лист 2'!$T$8:$T$14</definedName>
    <definedName name="статус" localSheetId="5">'[1]Техн лист'!$I$3:$I$5</definedName>
    <definedName name="статус_мероприятия">'Тех лист 2'!$K$8:$K$12</definedName>
    <definedName name="статус_па">'Тех лист 2'!$R$8:$R$15</definedName>
    <definedName name="степень">'[1]Техн лист'!$L$3:$L$26</definedName>
    <definedName name="уровень" localSheetId="5">'[1]Техн лист'!$E$3:$E$6</definedName>
    <definedName name="Уровень_образования">'Тех лист 2'!$B$3:$B$5</definedName>
    <definedName name="форма" localSheetId="5">'[1]Техн лист'!$H$3:$H$4</definedName>
    <definedName name="форма_участия">'Тех лист 2'!$N$8:$N$9</definedName>
    <definedName name="Формы_обучения">'Тех лист 2'!$C$3:$C$5</definedName>
  </definedNames>
  <calcPr calcId="145621"/>
</workbook>
</file>

<file path=xl/calcChain.xml><?xml version="1.0" encoding="utf-8"?>
<calcChain xmlns="http://schemas.openxmlformats.org/spreadsheetml/2006/main">
  <c r="A6" i="23" l="1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35" i="20" l="1"/>
  <c r="A6" i="20" l="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6" i="20"/>
  <c r="A37" i="20"/>
  <c r="A38" i="20"/>
  <c r="A39" i="20"/>
  <c r="A40" i="20"/>
  <c r="A41" i="20"/>
  <c r="A42" i="20"/>
  <c r="A43" i="20"/>
  <c r="A44" i="20"/>
  <c r="A45" i="20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5" i="26"/>
  <c r="A46" i="26"/>
  <c r="A47" i="26"/>
  <c r="A48" i="26"/>
  <c r="A49" i="26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H5" i="18" l="1"/>
  <c r="A39" i="23"/>
  <c r="G16" i="10" l="1"/>
  <c r="G18" i="10"/>
  <c r="G17" i="10"/>
  <c r="G5" i="18" l="1"/>
  <c r="I5" i="18"/>
  <c r="J5" i="18"/>
  <c r="F5" i="18"/>
  <c r="B5" i="18"/>
  <c r="V5" i="18" l="1"/>
  <c r="A5" i="26" l="1"/>
  <c r="A5" i="22"/>
  <c r="A5" i="20"/>
  <c r="A5" i="23" l="1"/>
  <c r="C5" i="18"/>
  <c r="L5" i="18"/>
  <c r="K5" i="18"/>
  <c r="E5" i="18"/>
  <c r="D5" i="18"/>
  <c r="S5" i="18" l="1"/>
  <c r="U5" i="18"/>
  <c r="T5" i="18" l="1"/>
</calcChain>
</file>

<file path=xl/comments1.xml><?xml version="1.0" encoding="utf-8"?>
<comments xmlns="http://schemas.openxmlformats.org/spreadsheetml/2006/main">
  <authors>
    <author>Андреева Перасковья Ивановна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D8" authorId="0">
      <text>
        <r>
          <rPr>
            <sz val="9"/>
            <color indexed="81"/>
            <rFont val="Tahoma"/>
            <family val="2"/>
            <charset val="204"/>
          </rPr>
          <t>курс необходимо указывать тот, на который переходите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G10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Андреева Перасковья Ивановна:</t>
        </r>
        <r>
          <rPr>
            <sz val="9"/>
            <color indexed="81"/>
            <rFont val="Tahoma"/>
            <family val="2"/>
            <charset val="204"/>
          </rPr>
          <t xml:space="preserve">
(заполняется автоматически после заполнения форм)</t>
        </r>
      </text>
    </comment>
  </commentList>
</comments>
</file>

<file path=xl/sharedStrings.xml><?xml version="1.0" encoding="utf-8"?>
<sst xmlns="http://schemas.openxmlformats.org/spreadsheetml/2006/main" count="407" uniqueCount="291">
  <si>
    <t>№ п/п</t>
  </si>
  <si>
    <t>Вид достижения</t>
  </si>
  <si>
    <t>Конференции</t>
  </si>
  <si>
    <t>Международные</t>
  </si>
  <si>
    <t>Всероссийские</t>
  </si>
  <si>
    <t>Региональные</t>
  </si>
  <si>
    <t>Внутривузовские</t>
  </si>
  <si>
    <t>Конкурсы</t>
  </si>
  <si>
    <t>Выставки</t>
  </si>
  <si>
    <t>Семинары</t>
  </si>
  <si>
    <t>Монография</t>
  </si>
  <si>
    <t>Результаты интеллектуальной деятельности</t>
  </si>
  <si>
    <t>Ноу-хау</t>
  </si>
  <si>
    <t>Патент на изобретение, полезную модель, промышленный образец</t>
  </si>
  <si>
    <t>Золотая медаль</t>
  </si>
  <si>
    <t>Диплом</t>
  </si>
  <si>
    <t>Медаль</t>
  </si>
  <si>
    <t>Бронзовая медаль</t>
  </si>
  <si>
    <t>Сертификат</t>
  </si>
  <si>
    <t>Диплом участника</t>
  </si>
  <si>
    <t>Серебряная медаль</t>
  </si>
  <si>
    <t>Грамота</t>
  </si>
  <si>
    <t>Благодарность</t>
  </si>
  <si>
    <t>Медаль 1 степени</t>
  </si>
  <si>
    <t>Медаль 2 степени</t>
  </si>
  <si>
    <t>Медаль 3 степени</t>
  </si>
  <si>
    <t>Свидетельство</t>
  </si>
  <si>
    <t>Образование</t>
  </si>
  <si>
    <t>Курс</t>
  </si>
  <si>
    <t>E-mail</t>
  </si>
  <si>
    <t>Кафедра</t>
  </si>
  <si>
    <t>Наименование выпускающей кафедры</t>
  </si>
  <si>
    <t>Уровень образования</t>
  </si>
  <si>
    <t xml:space="preserve">Информация об образовании </t>
  </si>
  <si>
    <t>Контактная информация</t>
  </si>
  <si>
    <t>Анкета кандидата</t>
  </si>
  <si>
    <t>Индивидуальные достижения в научно-исследователькой деятельности</t>
  </si>
  <si>
    <t>Название статьи</t>
  </si>
  <si>
    <t>Номер, том, страницы</t>
  </si>
  <si>
    <t>Вид публикации</t>
  </si>
  <si>
    <t>Другое</t>
  </si>
  <si>
    <t>Институт</t>
  </si>
  <si>
    <t>ФИО      (полностью)</t>
  </si>
  <si>
    <t>ФИО научного руководителя</t>
  </si>
  <si>
    <t>Наименование мероприятия</t>
  </si>
  <si>
    <t>Олимпиады</t>
  </si>
  <si>
    <t>Статус мероприятия</t>
  </si>
  <si>
    <t>Организатор мероприятия</t>
  </si>
  <si>
    <t>Форма участия в мероприятии</t>
  </si>
  <si>
    <t>Форма</t>
  </si>
  <si>
    <t>Очная</t>
  </si>
  <si>
    <t>Заочная</t>
  </si>
  <si>
    <t>Награды</t>
  </si>
  <si>
    <t>Диплом 1 место</t>
  </si>
  <si>
    <t>Диплом 2 место</t>
  </si>
  <si>
    <t>Диплом 3 место</t>
  </si>
  <si>
    <t>Вид результата</t>
  </si>
  <si>
    <t xml:space="preserve"> </t>
  </si>
  <si>
    <t>Личная подпись студента</t>
  </si>
  <si>
    <t>Подтверждаю правильность представленных мною сведений.</t>
  </si>
  <si>
    <t>фамилия, имя, отчество</t>
  </si>
  <si>
    <t>должность</t>
  </si>
  <si>
    <t>Форма обучения</t>
  </si>
  <si>
    <r>
      <t>Дата рождения</t>
    </r>
    <r>
      <rPr>
        <i/>
        <sz val="14"/>
        <rFont val="Times New Roman"/>
        <family val="1"/>
        <charset val="204"/>
      </rPr>
      <t xml:space="preserve"> (дд.мм.гг.)</t>
    </r>
  </si>
  <si>
    <t>Подтверждаю правильность заполнения анкеты-заявления.</t>
  </si>
  <si>
    <t>Анкета-заявление студента</t>
  </si>
  <si>
    <t>Предоставляю копии или оригиналы документов, указанные в анкете-заявлении, подтверждающие наличие индивидуальных достижений.</t>
  </si>
  <si>
    <t>Анкета-заявление принята:</t>
  </si>
  <si>
    <t>ИСА</t>
  </si>
  <si>
    <t>ИГЭС</t>
  </si>
  <si>
    <t>ИИЭСМ</t>
  </si>
  <si>
    <t>уровень</t>
  </si>
  <si>
    <t>Бакалавриат</t>
  </si>
  <si>
    <t>Магистратура</t>
  </si>
  <si>
    <t>очная</t>
  </si>
  <si>
    <t>очно-заочная</t>
  </si>
  <si>
    <t>заочная</t>
  </si>
  <si>
    <t>Зарубежные</t>
  </si>
  <si>
    <t>Награда</t>
  </si>
  <si>
    <t>СОГЛАСОВАНО:</t>
  </si>
  <si>
    <t>подпись</t>
  </si>
  <si>
    <t>Информационных систем, технологий и автоматизации в строительстве</t>
  </si>
  <si>
    <t>Механики грунтов и геотехники</t>
  </si>
  <si>
    <t>Организации строительства и управления недвижимостью</t>
  </si>
  <si>
    <t>Сопротивления материалов</t>
  </si>
  <si>
    <t>Строительства объектов тепловой и атомной энергетики</t>
  </si>
  <si>
    <t>Экономики и управления в строительстве</t>
  </si>
  <si>
    <t>Жилищно-коммунального комплекса</t>
  </si>
  <si>
    <t xml:space="preserve">№ зачетной книжки   </t>
  </si>
  <si>
    <t>Фамилия, имя, отчество (полностью)</t>
  </si>
  <si>
    <t>Кол-во, ед.</t>
  </si>
  <si>
    <r>
      <t xml:space="preserve">Направление научно-исследователькой работы  </t>
    </r>
    <r>
      <rPr>
        <i/>
        <sz val="14"/>
        <rFont val="Times New Roman"/>
        <family val="1"/>
        <charset val="204"/>
      </rPr>
      <t>(при наличии)</t>
    </r>
  </si>
  <si>
    <t>Город</t>
  </si>
  <si>
    <t>ФИО соавторов (полностью)</t>
  </si>
  <si>
    <t>Наименование результата/ работы /награды</t>
  </si>
  <si>
    <t>Вид деятельности</t>
  </si>
  <si>
    <t>претендующего на получение повышенной государственной академической стипендии за достижения в научно-исследовательской деятельности</t>
  </si>
  <si>
    <t>Информационная база учета индивидуальных достижений обучающихся, участвующих в НИР</t>
  </si>
  <si>
    <t>№</t>
  </si>
  <si>
    <t>Научный руководитель</t>
  </si>
  <si>
    <t>Публикации (перечень статей, докладов)</t>
  </si>
  <si>
    <t>Научные мероприятия</t>
  </si>
  <si>
    <t>Группа</t>
  </si>
  <si>
    <t>Телефон (пример:                  8-222-222-22-22)</t>
  </si>
  <si>
    <t>Эл.адрес</t>
  </si>
  <si>
    <t>Наименование</t>
  </si>
  <si>
    <t>ФИО (полностью)</t>
  </si>
  <si>
    <t>Ученое Звание</t>
  </si>
  <si>
    <t>Учена степень</t>
  </si>
  <si>
    <t>Должность</t>
  </si>
  <si>
    <t xml:space="preserve">Эл.адрес </t>
  </si>
  <si>
    <t>Примечание</t>
  </si>
  <si>
    <t>Телефон (пример:                  +7 (222) 222-22-22)</t>
  </si>
  <si>
    <t>Год</t>
  </si>
  <si>
    <r>
      <t xml:space="preserve">Контактный телефон (+7 </t>
    </r>
    <r>
      <rPr>
        <i/>
        <sz val="14"/>
        <rFont val="Times New Roman"/>
        <family val="1"/>
        <charset val="204"/>
      </rPr>
      <t>(222) 222-22-22</t>
    </r>
    <r>
      <rPr>
        <sz val="14"/>
        <rFont val="Times New Roman"/>
        <family val="1"/>
        <charset val="204"/>
      </rPr>
      <t>):</t>
    </r>
  </si>
  <si>
    <t>Конференции, конкурсы, выставки, олимпиады, семинары и др.</t>
  </si>
  <si>
    <t>Вид получаемой стипендии</t>
  </si>
  <si>
    <t>стипендия Президента РФ</t>
  </si>
  <si>
    <t>стипендия Правительства РФ</t>
  </si>
  <si>
    <t>Академическая стипендия</t>
  </si>
  <si>
    <t>Год регистрации</t>
  </si>
  <si>
    <t>Год проведения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</si>
  <si>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1)</t>
    </r>
  </si>
  <si>
    <t>Название результата / работы/ доклада/ экспоната</t>
  </si>
  <si>
    <t>Правильность заполнения подтверждаю  __________________________ /                                                 /          Дата:  _____________________</t>
  </si>
  <si>
    <t>Наименование сборника (или мероприятия)</t>
  </si>
  <si>
    <t>Номер (том)-при наличии, страницы</t>
  </si>
  <si>
    <t>Кол-во авторов, всего</t>
  </si>
  <si>
    <t>Ответственный за научную работу института (филиала)</t>
  </si>
  <si>
    <t>Вид мероприятия</t>
  </si>
  <si>
    <t>Место проведения (город)</t>
  </si>
  <si>
    <t>Диплом призера</t>
  </si>
  <si>
    <t>Диплом победителя</t>
  </si>
  <si>
    <t>Статус статьи в журнале  (сборнике)</t>
  </si>
  <si>
    <t>Статус достижения</t>
  </si>
  <si>
    <t>Число авторов</t>
  </si>
  <si>
    <t>Свидетельство о регистрации программ ЭВМ, баз данных</t>
  </si>
  <si>
    <t>Участие в организации мероприятий</t>
  </si>
  <si>
    <t>Результативное участие в научных мероприятиях (конференции, конкурсы, выставки и т.д.)</t>
  </si>
  <si>
    <t>Публикационная активность</t>
  </si>
  <si>
    <t>Форма 1. Результативное участие в научных мероприятиях (конференции, конкурсы, выставки и т.д.)</t>
  </si>
  <si>
    <t>Форма 3. Результаты интеллектуальной деятельности</t>
  </si>
  <si>
    <t>Форма 2б. Публикационная активность
Статьи в сборниках трудов, материалов, тезисов конференций (выставок, симпозиумов, семинаров и т.д.)</t>
  </si>
  <si>
    <t>Начисляемый балл</t>
  </si>
  <si>
    <t>Результативное участие  в научных мероприятиях (конференции, конкурсы, выставки и т.д.)</t>
  </si>
  <si>
    <t>Сертификаты, дипломы участника, грамоты участника, благодарности за активное участие и т.д.</t>
  </si>
  <si>
    <t>3 и более</t>
  </si>
  <si>
    <t>Коммерциализация РИД (введение в хозяйственный оборот)</t>
  </si>
  <si>
    <t>Международный патент на изобретение, полезную модель, промышленный образец</t>
  </si>
  <si>
    <t>1 - 2</t>
  </si>
  <si>
    <t>Индивидуальные (именные) гранты по научно-исследовательской и/или опытно конструкторской деятельности</t>
  </si>
  <si>
    <t xml:space="preserve">Участие в научно-исследовательских и/или опытно конструкторских работах на базе государственных образовательных и научных организаций и финансируемых из бюджетных и внебюджетных источников </t>
  </si>
  <si>
    <t>Код</t>
  </si>
  <si>
    <t>Железобетонных и каменных конструкций </t>
  </si>
  <si>
    <t>Комплексной безопасности в строительстве </t>
  </si>
  <si>
    <t>Проектирования зданий и сооружений </t>
  </si>
  <si>
    <t>Металлических и деревянных конструкций</t>
  </si>
  <si>
    <t>Строительной и теоретической механики </t>
  </si>
  <si>
    <t>Инженерных изысканий и геоэкологии</t>
  </si>
  <si>
    <t>Гидравлики и гидротехнического строительства</t>
  </si>
  <si>
    <t>Русский язык как иностранный</t>
  </si>
  <si>
    <t>МФ</t>
  </si>
  <si>
    <t>Автоматизации и электроснабжения</t>
  </si>
  <si>
    <t>Механизации строительства </t>
  </si>
  <si>
    <t>Водоснабжения и водоотведения</t>
  </si>
  <si>
    <t>Теплогазоснабжения и вентиляции</t>
  </si>
  <si>
    <t>Истории и философии </t>
  </si>
  <si>
    <t>Иностранных языков и профессиональной коммуникации</t>
  </si>
  <si>
    <t>Менеджмента и инноваций </t>
  </si>
  <si>
    <t>Социальных, психологических и правовых коммуникаций</t>
  </si>
  <si>
    <t>Архитектурно-строительного проектирования</t>
  </si>
  <si>
    <t>Технологии, организации и управления в строительстве</t>
  </si>
  <si>
    <t>Вид публикации по итогам конференций</t>
  </si>
  <si>
    <t>Вид публикации в журнале и др.</t>
  </si>
  <si>
    <t>Статья в сборнике трудов научной конференции</t>
  </si>
  <si>
    <t>Тезисы докладов / сообщений, научной конференции</t>
  </si>
  <si>
    <t>Статья в научном журнале</t>
  </si>
  <si>
    <t>Учебник / учебное пособие</t>
  </si>
  <si>
    <t>Статус публикационной активности</t>
  </si>
  <si>
    <t>РИД</t>
  </si>
  <si>
    <t>Номер патента/свидетельства / договора</t>
  </si>
  <si>
    <t>Диплом студенческого общества</t>
  </si>
  <si>
    <t>Специалитет</t>
  </si>
  <si>
    <t>Правильность заполнения подтверждаю*  __________________________ /                                                 /          Дата:  _____________________</t>
  </si>
  <si>
    <t>* подтверждает студент (ФИО и подпись студента)</t>
  </si>
  <si>
    <t>Правильность заполнения подтверждаю*  __________________________ /                                                 /                      Дата:_____________________</t>
  </si>
  <si>
    <t>Ф.И.О.</t>
  </si>
  <si>
    <t>Проинформирован(а) об ответственности за достоверность сведений, указанных в анкете-заявлении.</t>
  </si>
  <si>
    <t>Ознакомлен(а) со следующей информацией (документами):</t>
  </si>
  <si>
    <t>Градостроительства</t>
  </si>
  <si>
    <t>Архитектуры</t>
  </si>
  <si>
    <t>____.__________ 202_ г.</t>
  </si>
  <si>
    <t>____._________.202_ г.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</si>
  <si>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2а)</t>
    </r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</si>
  <si>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2б)</t>
    </r>
  </si>
  <si>
    <r>
      <t xml:space="preserve">ФИО патентообладателя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3)</t>
    </r>
  </si>
  <si>
    <t>Базовая кафедра градостроительства</t>
  </si>
  <si>
    <t>Высшей математики</t>
  </si>
  <si>
    <t>ИЦТМС</t>
  </si>
  <si>
    <t>Инженерной графики и компьютерного моделирования</t>
  </si>
  <si>
    <t>ИЭУКСН</t>
  </si>
  <si>
    <t>Информатики и прикладной математики</t>
  </si>
  <si>
    <t xml:space="preserve">Общей и прикладной физики
</t>
  </si>
  <si>
    <t>Строительного материаловедения</t>
  </si>
  <si>
    <t>Фундаментального образования</t>
  </si>
  <si>
    <t>Технологий и организации строительного производства</t>
  </si>
  <si>
    <t>Испытания сооружений</t>
  </si>
  <si>
    <t>ИПГС</t>
  </si>
  <si>
    <t>ИФКС</t>
  </si>
  <si>
    <t>● Положением о конкурсе на получение повышенной стипендии за достижения в научно-исследовательской деятельности;</t>
  </si>
  <si>
    <t>● Положением о назначении государственной академической стипендии и государственной социальной стипендии студентам, обучающимся по очной форме обучения за счет бюджетных ассигнований федерального бюджета; государственной стипендии аспирантам, обучающимся по очной форме обучения за счет бюджетных ассигнований федерального бюджета; выплаты стипендий слушателям подготовительного отделения, обучающимся за счет бюджетных ассигнований федерального бюджета.</t>
  </si>
  <si>
    <t>Примечание. Указать ТОЛЬКО мероприятия с наградами. Участие в мероприятиях (конференции, конкурсы, выставки, семинары и др.), по итогам которых выпущена публикация, указываются в форме 2б. 
Из нескольких наград за одно мероприятие учитывается одна наивысшая.</t>
  </si>
  <si>
    <r>
      <t xml:space="preserve">Примечание. В данной форме 2а  </t>
    </r>
    <r>
      <rPr>
        <b/>
        <i/>
        <u/>
        <sz val="11"/>
        <rFont val="Times New Roman"/>
        <family val="1"/>
        <charset val="204"/>
      </rPr>
      <t>НЕ УКАЗЫВАЮТСЯ  статьи в сборниках трудов конференций, не индексируемых в БД Scopus, WoS</t>
    </r>
  </si>
  <si>
    <t>Наименование журнала (сборника)</t>
  </si>
  <si>
    <t>подпись сотрудника, принявшего заявление</t>
  </si>
  <si>
    <t xml:space="preserve">Примечание. Указать ТОЛЬКО мероприятия с наградами. Участие в мероприятиях (конференции, конкурсы, выставки, семинары и др.), по итогам которых выпущена публикация, указываются в форме 2б. </t>
  </si>
  <si>
    <t>Форма 2а. Публикационная активность*
Статьи в журналах (Scopus, Web of Science, ВАК, RSCI и другие публ.) , в т.ч. по итогам конференций, индексируемых в БД Scopus/WoS, монографии, учебники</t>
  </si>
  <si>
    <t>Примечание. В данной форме 2б указываются только публикации по итогам конференций (выставок, симпозиумов, семинаров и т.д.), не индексируемых в БД Scopus, WoS</t>
  </si>
  <si>
    <t>Примечание. В данной форме 2б указываются публикации по итогам конференций (выставок, симпозиумов, семинаров и т.д.), не индексируемых в БД Scopus, WoS</t>
  </si>
  <si>
    <t>Победы и призовые места в зарубежных научных мероприятиях</t>
  </si>
  <si>
    <t>Победы и призовые места в международных, всероссийских научных мероприятиях, проводимых Минобрнауки России или организациями, подведомственными федеральным органам исполнительной власти Российской Федерации</t>
  </si>
  <si>
    <t>Победы и призовые места в региональных, внутривузовских научных мероприятиях, проводимых Минобрнауки России или организациями, подведомственными федеральным органам исполнительной власти Российской Федерации</t>
  </si>
  <si>
    <t>Публикация в научном издании, индексируемом в базе данных Web of Science, в части публикаций типов Article и Review, включенных в индексы SCI-EXPANDED, SSCI, A&amp;HCI, CPCI-S, BKCI-SSH</t>
  </si>
  <si>
    <t>Публикация в научном издании, индексируемом в базе данных Scopus, в части публикаций типов Article и Review в журналах («Journal»)</t>
  </si>
  <si>
    <t>Публикация в научном издании, индексируемом в базе данных Web of Science,  в части публикаций типа Article, Review, Letter, Note, Proceeding Paper (без учета учтенных в п. 2.1, 2.2, 2.4)</t>
  </si>
  <si>
    <t>Публикация в научном издании, индексируемом в базе данных Scopus, в части публикаций типа Article, Review, Letter, Note, Conference Paper (без учета учтенных в п. 2.1, 2.2, 2.3)</t>
  </si>
  <si>
    <t>Монография или учебное издание (в части учебников, учебных пособий)</t>
  </si>
  <si>
    <t>Публикация в научном издании, индексируемом в базе данных Russian Science Citation Index (RSCI)</t>
  </si>
  <si>
    <t>Публикация в научном издании, включенном в Перечень ВАК при Минобрнауки России, или в иных изданиях, приравненных к данному перечню</t>
  </si>
  <si>
    <t>Другие публикации в научных (учебно-научных, учебно-методических) изданиях федеральной государственной образовательной организации высшего образования или федеральной государственной научной организации</t>
  </si>
  <si>
    <t>Публикация в научном издании, индексируемом в базе данных Web of Science Core Collection, в части публикаций типов Article и Review, включенных в индексы SCI-EXPANDED, SSCI, A&amp;HCI, CPCI-S, BKCI-SSH</t>
  </si>
  <si>
    <t>Публикация в научном издании, индексируемом в базе данных Scopus, 
в части публикаций типов Article и Review в журналах («Journal»)</t>
  </si>
  <si>
    <t>Публикация в научном издании, индексируемом в базе данных Russian Science Citation Index (RSCI) (без учета учтенных в п. 2.1, 2.2, 2.3, 2.4)</t>
  </si>
  <si>
    <t>Публикация в научном издании, включенном в Перечень ВАК при Минобрнауки России, или в иных изданиях, приравненных к данному перечню (без учета учтенных в п. 2.1, 2.2, 2.3, 2.4, 2.6)</t>
  </si>
  <si>
    <t>Другие публикации в научных (учебно-научных, учебно-методических) изданиях федеральной государственной образовательной организации высшего образования или федеральной государственной научной организации (без учета учтенных в п. 2.1-2.7)</t>
  </si>
  <si>
    <t>Победы и призовые места в международных, всероссийских научных мероприятиях, проводимых РААСН и/или Отраслевым Консорциумом «Строительство и архитектура»</t>
  </si>
  <si>
    <t>Литвинова Ксения Николаевна</t>
  </si>
  <si>
    <t>28.06.2022 г.</t>
  </si>
  <si>
    <t>litvinova@yandex.ru</t>
  </si>
  <si>
    <t>+7-961-456-78-91</t>
  </si>
  <si>
    <t>22</t>
  </si>
  <si>
    <r>
      <t xml:space="preserve">Институт </t>
    </r>
    <r>
      <rPr>
        <i/>
        <sz val="14"/>
        <rFont val="Times New Roman"/>
        <family val="1"/>
        <charset val="204"/>
      </rPr>
      <t>(сокращенное наименование)</t>
    </r>
  </si>
  <si>
    <t xml:space="preserve">            </t>
  </si>
  <si>
    <t>Международная научная конференция студентов, аспирантов и молодых учёных «Ломоносов-2022»</t>
  </si>
  <si>
    <t>Москва</t>
  </si>
  <si>
    <t>Шишкин Иван Иванович</t>
  </si>
  <si>
    <t xml:space="preserve"> Организация производства малоэтажного монолитного строительства на низкомарочном бетоне</t>
  </si>
  <si>
    <t>Московский государственный университет имени М.В. Ломоносова</t>
  </si>
  <si>
    <t>Дни студенческой науки</t>
  </si>
  <si>
    <t>Влияние усушки древесины на конструктивные решения деревянного домостроения</t>
  </si>
  <si>
    <t>-</t>
  </si>
  <si>
    <t>Новосельцев Анатолий Ефремович</t>
  </si>
  <si>
    <t>Челябинск</t>
  </si>
  <si>
    <t>Олимпиада «Менеджмент и маркетинг: пути к совершенствованию»</t>
  </si>
  <si>
    <t>Национальный исследовательский университет «Московский государственный строительный университет»</t>
  </si>
  <si>
    <t>Архитектура и строительство
России</t>
  </si>
  <si>
    <t>Эффективные фотокаталитические бетоны для акустических экранов автомобильных дорог</t>
  </si>
  <si>
    <t>приложена копия статьи в формате pdf</t>
  </si>
  <si>
    <t>Патент на изобретение устройства "Вечный двигатель"</t>
  </si>
  <si>
    <t>Стевин Симон Яковлевич; Лейбниц Анна Никаноровна</t>
  </si>
  <si>
    <t>Проведение научно-технического сопровождения реконструкции очистных сооружений</t>
  </si>
  <si>
    <t>К.702-19</t>
  </si>
  <si>
    <t>Макиша Егорий Андреевич</t>
  </si>
  <si>
    <t>База данных полимерных композитных стержней по физико механическим свойствам в зависимости от температуры</t>
  </si>
  <si>
    <t xml:space="preserve">Липатов Тарас Александрович
Скворцова Наталья Алексеевна 
Родина Ангелина Ивановна </t>
  </si>
  <si>
    <t>Самоочищающиеся фасады</t>
  </si>
  <si>
    <t>Высокие технологии, науки и образование: актуальные вопросы, достижения и инновации:
сборник статей VIII Всероссийской научно-практической конференции</t>
  </si>
  <si>
    <t>78-82</t>
  </si>
  <si>
    <t>Пенза</t>
  </si>
  <si>
    <t>Многофункциональное использование городских площадей</t>
  </si>
  <si>
    <t>Сборник научных трудов по материалам
I международной научно-практической конференции
« Мой старт в науке: архитектура, урбанистика, строительные технологии»</t>
  </si>
  <si>
    <t>стр. 346</t>
  </si>
  <si>
    <t>Classification of Road Pavement Defects Based on Convolution Neural Network in Keras</t>
  </si>
  <si>
    <t>Automatic Control and Computer Sciences</t>
  </si>
  <si>
    <t>приложена копия статьи в формате pdf; скриншот с сайта scopus.com</t>
  </si>
  <si>
    <t xml:space="preserve"> №1, том 56, С.17- 25</t>
  </si>
  <si>
    <t>№ 1(12), C. 309-314</t>
  </si>
  <si>
    <t>Бизнес-информатика</t>
  </si>
  <si>
    <t>№ 3(46), C. 129-140</t>
  </si>
  <si>
    <t>Проектирование организационно-технологических решений возведения спортивных объектов</t>
  </si>
  <si>
    <t>приложена копия статьи в формате pdf; скриншот с сайта eLibrary.ru</t>
  </si>
  <si>
    <t>OPTIMIZATION OF EXISTING GAS DISTRIBUTION NETWORKS USING "ABSOLUTELY" RELIABLE CAMERAS</t>
  </si>
  <si>
    <t>приложена копия статьи в формате pdf;  скриншот с сайта eLibrary.ru</t>
  </si>
  <si>
    <t>приложена копия статьи в формате pdf; сертификат участника конференции, по итогам которой выпущен сборник</t>
  </si>
  <si>
    <t>МОЛОДЁЖНЫЕ ИННОВАЦИИ
сборник материалов семинара молодых учёных в рамках XXIII Международной научной конференции. Москва, 2021. КОНФЕРЕНЦИЯ: СТРОИТЕЛЬСТВО - ФОРМИРОВАНИЕ СРЕДЫ ЖИЗНЕДЕЯТЕЛЬНОСТИ
Ханой, 23-26 сентября 2021 г.</t>
  </si>
  <si>
    <t>стр. 135-141</t>
  </si>
  <si>
    <t>Южно-Уральский технологический университет</t>
  </si>
  <si>
    <t>Иванова Алиса Игоревна</t>
  </si>
  <si>
    <t>Петрова Екатерина Николавна</t>
  </si>
  <si>
    <t>Подтверждение (можно указать ссылку)</t>
  </si>
  <si>
    <t>19-Б-03830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</si>
</sst>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12" xfId="4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3" fillId="0" borderId="12" xfId="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14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8" fillId="8" borderId="3" xfId="0" applyNumberFormat="1" applyFont="1" applyFill="1" applyBorder="1" applyAlignment="1" applyProtection="1">
      <alignment horizontal="center" vertical="center"/>
      <protection locked="0"/>
    </xf>
    <xf numFmtId="49" fontId="22" fillId="8" borderId="5" xfId="0" applyNumberFormat="1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0" xfId="0" applyFont="1"/>
    <xf numFmtId="0" fontId="43" fillId="0" borderId="1" xfId="0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/>
    <xf numFmtId="0" fontId="41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2" fillId="0" borderId="26" xfId="0" applyFont="1" applyFill="1" applyBorder="1" applyAlignment="1" applyProtection="1">
      <alignment horizontal="right" vertical="center" indent="1"/>
      <protection locked="0"/>
    </xf>
    <xf numFmtId="0" fontId="22" fillId="0" borderId="27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Protection="1"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0" fillId="4" borderId="1" xfId="37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4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7" xfId="37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29" fillId="8" borderId="7" xfId="0" applyFont="1" applyFill="1" applyBorder="1" applyAlignment="1" applyProtection="1">
      <alignment horizontal="center" vertical="center"/>
      <protection locked="0"/>
    </xf>
    <xf numFmtId="0" fontId="38" fillId="11" borderId="17" xfId="0" applyFont="1" applyFill="1" applyBorder="1" applyAlignment="1" applyProtection="1">
      <protection locked="0"/>
    </xf>
    <xf numFmtId="0" fontId="0" fillId="11" borderId="0" xfId="0" applyFill="1" applyProtection="1">
      <protection locked="0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 vertical="center"/>
    </xf>
    <xf numFmtId="0" fontId="22" fillId="0" borderId="39" xfId="0" applyFont="1" applyFill="1" applyBorder="1" applyAlignment="1" applyProtection="1">
      <alignment horizontal="right" vertical="center" wrapText="1" indent="1"/>
      <protection locked="0"/>
    </xf>
    <xf numFmtId="0" fontId="22" fillId="0" borderId="37" xfId="0" applyFont="1" applyFill="1" applyBorder="1" applyAlignment="1" applyProtection="1">
      <alignment horizontal="right" vertical="center" wrapText="1" indent="1"/>
      <protection locked="0"/>
    </xf>
    <xf numFmtId="0" fontId="22" fillId="8" borderId="7" xfId="0" applyFont="1" applyFill="1" applyBorder="1" applyAlignment="1" applyProtection="1">
      <alignment horizontal="center" vertical="center" wrapText="1"/>
      <protection locked="0"/>
    </xf>
    <xf numFmtId="0" fontId="22" fillId="8" borderId="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right" vertical="center" wrapText="1" inden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Fill="1" applyBorder="1" applyAlignment="1" applyProtection="1">
      <alignment horizontal="right" vertical="center" wrapText="1" indent="1"/>
      <protection locked="0"/>
    </xf>
    <xf numFmtId="0" fontId="22" fillId="0" borderId="7" xfId="0" applyFont="1" applyFill="1" applyBorder="1" applyAlignment="1" applyProtection="1">
      <alignment horizontal="right" vertical="center" wrapText="1" indent="1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right" vertical="center" wrapText="1" indent="1"/>
      <protection locked="0"/>
    </xf>
    <xf numFmtId="0" fontId="22" fillId="0" borderId="9" xfId="0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right" vertical="center" indent="1"/>
      <protection locked="0"/>
    </xf>
    <xf numFmtId="0" fontId="22" fillId="0" borderId="4" xfId="0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49" fontId="31" fillId="8" borderId="22" xfId="0" applyNumberFormat="1" applyFont="1" applyFill="1" applyBorder="1" applyAlignment="1" applyProtection="1">
      <alignment horizontal="center" vertical="center"/>
      <protection locked="0"/>
    </xf>
    <xf numFmtId="49" fontId="31" fillId="8" borderId="21" xfId="0" applyNumberFormat="1" applyFont="1" applyFill="1" applyBorder="1" applyAlignment="1" applyProtection="1">
      <alignment horizontal="center" vertical="center"/>
      <protection locked="0"/>
    </xf>
    <xf numFmtId="49" fontId="31" fillId="8" borderId="28" xfId="0" applyNumberFormat="1" applyFont="1" applyFill="1" applyBorder="1" applyAlignment="1" applyProtection="1">
      <alignment horizontal="center" vertical="center"/>
      <protection locked="0"/>
    </xf>
    <xf numFmtId="49" fontId="36" fillId="8" borderId="5" xfId="42" applyNumberFormat="1" applyFont="1" applyFill="1" applyBorder="1" applyAlignment="1" applyProtection="1">
      <alignment horizontal="center" vertical="center"/>
      <protection locked="0"/>
    </xf>
    <xf numFmtId="49" fontId="9" fillId="8" borderId="5" xfId="0" applyNumberFormat="1" applyFont="1" applyFill="1" applyBorder="1" applyAlignment="1" applyProtection="1">
      <alignment horizontal="center" vertical="center"/>
      <protection locked="0"/>
    </xf>
    <xf numFmtId="49" fontId="9" fillId="8" borderId="6" xfId="0" applyNumberFormat="1" applyFont="1" applyFill="1" applyBorder="1" applyAlignment="1" applyProtection="1">
      <alignment horizontal="center" vertical="center"/>
      <protection locked="0"/>
    </xf>
    <xf numFmtId="49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2" fillId="8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14" fontId="22" fillId="8" borderId="25" xfId="0" applyNumberFormat="1" applyFont="1" applyFill="1" applyBorder="1" applyAlignment="1" applyProtection="1">
      <alignment horizontal="center" vertical="center"/>
      <protection locked="0"/>
    </xf>
    <xf numFmtId="14" fontId="22" fillId="8" borderId="27" xfId="0" applyNumberFormat="1" applyFont="1" applyFill="1" applyBorder="1" applyAlignment="1" applyProtection="1">
      <alignment horizontal="center" vertical="center"/>
      <protection locked="0"/>
    </xf>
    <xf numFmtId="14" fontId="22" fillId="8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center" vertical="top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38" fillId="11" borderId="0" xfId="0" applyFont="1" applyFill="1" applyAlignment="1" applyProtection="1">
      <alignment horizontal="left" wrapText="1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11" borderId="0" xfId="0" applyFont="1" applyFill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3">
    <cellStyle name="Гиперссылка" xfId="42" builtinId="8"/>
    <cellStyle name="Гиперссылка 10" xfId="1"/>
    <cellStyle name="Гиперссылка 10 2" xfId="2"/>
    <cellStyle name="Гиперссылка 13 2" xfId="3"/>
    <cellStyle name="Гиперссылка 15" xfId="4"/>
    <cellStyle name="Гиперссылка 2" xfId="41"/>
    <cellStyle name="Денежный 2" xfId="6"/>
    <cellStyle name="Денежный 3" xfId="5"/>
    <cellStyle name="Обычный" xfId="0" builtinId="0"/>
    <cellStyle name="Обычный 2" xfId="7"/>
    <cellStyle name="Обычный 2 4" xfId="38"/>
    <cellStyle name="Обычный 23" xfId="39"/>
    <cellStyle name="Обычный 33" xfId="40"/>
    <cellStyle name="Обычный_Макет БД _03.04.08" xfId="37"/>
    <cellStyle name="Процентный 10" xfId="9"/>
    <cellStyle name="Процентный 10 10" xfId="10"/>
    <cellStyle name="Процентный 10 11" xfId="11"/>
    <cellStyle name="Процентный 10 12" xfId="12"/>
    <cellStyle name="Процентный 10 13" xfId="13"/>
    <cellStyle name="Процентный 10 14" xfId="14"/>
    <cellStyle name="Процентный 10 15" xfId="15"/>
    <cellStyle name="Процентный 10 16" xfId="16"/>
    <cellStyle name="Процентный 10 17" xfId="17"/>
    <cellStyle name="Процентный 10 18" xfId="18"/>
    <cellStyle name="Процентный 10 19" xfId="19"/>
    <cellStyle name="Процентный 10 2" xfId="20"/>
    <cellStyle name="Процентный 10 20" xfId="21"/>
    <cellStyle name="Процентный 10 21" xfId="22"/>
    <cellStyle name="Процентный 10 22" xfId="23"/>
    <cellStyle name="Процентный 10 3" xfId="24"/>
    <cellStyle name="Процентный 10 4" xfId="25"/>
    <cellStyle name="Процентный 10 5" xfId="26"/>
    <cellStyle name="Процентный 10 6" xfId="27"/>
    <cellStyle name="Процентный 10 7" xfId="28"/>
    <cellStyle name="Процентный 10 8" xfId="29"/>
    <cellStyle name="Процентный 10 9" xfId="30"/>
    <cellStyle name="Процентный 2" xfId="31"/>
    <cellStyle name="Процентный 3" xfId="8"/>
    <cellStyle name="Процентный 4" xfId="36"/>
    <cellStyle name="Финансовый 18" xfId="32"/>
    <cellStyle name="Финансовый 18 2" xfId="33"/>
    <cellStyle name="Финансовый 19" xfId="34"/>
    <cellStyle name="Финансовый 2" xfId="3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8;&#1085;&#1076;&#1080;&#1074;&#1080;&#1076;&#1091;&#1072;&#1083;&#1100;&#1085;&#1099;&#1077;%20&#1076;&#1086;&#1089;&#1090;&#1080;&#1078;&#1077;&#1085;&#1080;&#1103;\&#1041;&#1072;&#1079;&#1072;%20&#1053;&#1048;&#1056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тудентов"/>
      <sheetName val="Публикации"/>
      <sheetName val="Конференции"/>
      <sheetName val="Олимпиады"/>
      <sheetName val="Конкурсы, гранты"/>
      <sheetName val="Стипендия"/>
      <sheetName val="Науч.кружки"/>
      <sheetName val="Справ.стип."/>
      <sheetName val="Справ.кружки"/>
      <sheetName val="Техн лист"/>
      <sheetName val="Тех ли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</v>
          </cell>
          <cell r="C3" t="str">
            <v>ИИЭСМ</v>
          </cell>
          <cell r="E3" t="str">
            <v>специалист</v>
          </cell>
          <cell r="H3" t="str">
            <v>очная</v>
          </cell>
          <cell r="I3" t="str">
            <v>внутривузовская</v>
          </cell>
          <cell r="L3" t="str">
            <v>канд. архитектуры</v>
          </cell>
        </row>
        <row r="4">
          <cell r="C4" t="str">
            <v>ИЖКК</v>
          </cell>
          <cell r="E4" t="str">
            <v>магистрант</v>
          </cell>
          <cell r="H4" t="str">
            <v>заочная</v>
          </cell>
          <cell r="I4" t="str">
            <v>всероссийская</v>
          </cell>
          <cell r="L4" t="str">
            <v>канд. воен. наук</v>
          </cell>
        </row>
        <row r="5">
          <cell r="C5" t="str">
            <v>ИСА</v>
          </cell>
          <cell r="E5" t="str">
            <v>бакалавр</v>
          </cell>
          <cell r="I5" t="str">
            <v>международная</v>
          </cell>
          <cell r="L5" t="str">
            <v>канд. ист. наук</v>
          </cell>
        </row>
        <row r="6">
          <cell r="C6" t="str">
            <v>ИГЭС</v>
          </cell>
          <cell r="E6" t="str">
            <v>аспирант</v>
          </cell>
          <cell r="L6" t="str">
            <v>канд. культурологии</v>
          </cell>
        </row>
        <row r="7">
          <cell r="C7" t="str">
            <v>ИЭУИС</v>
          </cell>
          <cell r="L7" t="str">
            <v>канд. психол. наук</v>
          </cell>
        </row>
        <row r="8">
          <cell r="C8" t="str">
            <v>Мытищинский филиал</v>
          </cell>
          <cell r="L8" t="str">
            <v>канд. социол. наук</v>
          </cell>
        </row>
        <row r="9">
          <cell r="C9" t="str">
            <v>ИФО</v>
          </cell>
          <cell r="L9" t="str">
            <v>канд. техн. наук</v>
          </cell>
        </row>
        <row r="10">
          <cell r="C10" t="str">
            <v>ИМОЯК</v>
          </cell>
          <cell r="L10" t="str">
            <v>канд. физ-мат. наук</v>
          </cell>
        </row>
        <row r="11">
          <cell r="L11" t="str">
            <v>канд. филол. наук</v>
          </cell>
        </row>
        <row r="12">
          <cell r="L12" t="str">
            <v>канд. филос. наук</v>
          </cell>
        </row>
        <row r="13">
          <cell r="L13" t="str">
            <v>канд. хим. наук</v>
          </cell>
        </row>
        <row r="14">
          <cell r="I14" t="str">
            <v>Архитектура</v>
          </cell>
          <cell r="L14" t="str">
            <v>канд. экон. наук</v>
          </cell>
        </row>
        <row r="15">
          <cell r="I15" t="str">
            <v>АСП</v>
          </cell>
          <cell r="L15" t="str">
            <v>д-р архитектуры</v>
          </cell>
        </row>
        <row r="16">
          <cell r="I16" t="str">
            <v>Водоотведения и ВЭ</v>
          </cell>
          <cell r="L16" t="str">
            <v>д-р воен. наук</v>
          </cell>
        </row>
        <row r="17">
          <cell r="I17" t="str">
            <v>Водоснабжения</v>
          </cell>
          <cell r="L17" t="str">
            <v>д-р ист. наук</v>
          </cell>
        </row>
        <row r="18">
          <cell r="I18" t="str">
            <v>Военная</v>
          </cell>
          <cell r="L18" t="str">
            <v>д-р культурологии</v>
          </cell>
        </row>
        <row r="19">
          <cell r="I19" t="str">
            <v>Высшая математика</v>
          </cell>
          <cell r="L19" t="str">
            <v>д-р психол. наук</v>
          </cell>
        </row>
        <row r="20">
          <cell r="I20" t="str">
            <v>ГиВР</v>
          </cell>
          <cell r="L20" t="str">
            <v>д-р социол. наук</v>
          </cell>
        </row>
        <row r="21">
          <cell r="I21" t="str">
            <v>ГС</v>
          </cell>
          <cell r="L21" t="str">
            <v>д-р техн. наук</v>
          </cell>
        </row>
        <row r="22">
          <cell r="I22" t="str">
            <v>ЖБК</v>
          </cell>
          <cell r="L22" t="str">
            <v>д-р физ-мат. наук</v>
          </cell>
        </row>
        <row r="23">
          <cell r="I23" t="str">
            <v>Инж.геодезия</v>
          </cell>
          <cell r="L23" t="str">
            <v>д-р филол. наук</v>
          </cell>
        </row>
        <row r="24">
          <cell r="I24" t="str">
            <v>ИГиГЭ</v>
          </cell>
          <cell r="L24" t="str">
            <v>д-р филос. наук</v>
          </cell>
        </row>
        <row r="25">
          <cell r="I25" t="str">
            <v>ИЯ и ПК</v>
          </cell>
          <cell r="L25" t="str">
            <v>д-р хим. наук</v>
          </cell>
        </row>
        <row r="26">
          <cell r="I26" t="str">
            <v>ИПМ</v>
          </cell>
          <cell r="L26" t="str">
            <v>д-р экон. наук</v>
          </cell>
        </row>
        <row r="27">
          <cell r="I27" t="str">
            <v>ИС</v>
          </cell>
        </row>
        <row r="28">
          <cell r="I28" t="str">
            <v>История</v>
          </cell>
        </row>
        <row r="29">
          <cell r="I29" t="str">
            <v>ИСТАС</v>
          </cell>
        </row>
        <row r="30">
          <cell r="I30" t="str">
            <v>КБС</v>
          </cell>
        </row>
        <row r="31">
          <cell r="I31" t="str">
            <v>КДиП</v>
          </cell>
        </row>
        <row r="32">
          <cell r="I32" t="str">
            <v>МиИ</v>
          </cell>
        </row>
        <row r="33">
          <cell r="I33" t="str">
            <v>МГГ</v>
          </cell>
        </row>
        <row r="34">
          <cell r="I34" t="str">
            <v>МОДМТМ</v>
          </cell>
        </row>
        <row r="35">
          <cell r="I35" t="str">
            <v>МК</v>
          </cell>
        </row>
        <row r="36">
          <cell r="I36" t="str">
            <v>НГиГ</v>
          </cell>
        </row>
        <row r="37">
          <cell r="I37" t="str">
            <v>Общая химия</v>
          </cell>
        </row>
        <row r="38">
          <cell r="I38" t="str">
            <v>ОСУН</v>
          </cell>
        </row>
        <row r="39">
          <cell r="I39" t="str">
            <v>ОиВ</v>
          </cell>
        </row>
        <row r="40">
          <cell r="I40" t="str">
            <v>Политология</v>
          </cell>
        </row>
        <row r="41">
          <cell r="I41" t="str">
            <v>ПММ</v>
          </cell>
        </row>
        <row r="42">
          <cell r="I42" t="str">
            <v>ПЗиГ</v>
          </cell>
        </row>
        <row r="43">
          <cell r="I43" t="str">
            <v>Психология</v>
          </cell>
        </row>
        <row r="44">
          <cell r="I44" t="str">
            <v>Русский язык</v>
          </cell>
        </row>
        <row r="45">
          <cell r="I45" t="str">
            <v>Сопромат</v>
          </cell>
        </row>
        <row r="46">
          <cell r="I46" t="str">
            <v>СПТМ</v>
          </cell>
        </row>
        <row r="47">
          <cell r="I47" t="str">
            <v>СОТАЭ</v>
          </cell>
        </row>
        <row r="48">
          <cell r="I48" t="str">
            <v>Строит.механика</v>
          </cell>
        </row>
        <row r="49">
          <cell r="I49" t="str">
            <v>Строит.материалы</v>
          </cell>
        </row>
        <row r="50">
          <cell r="I50" t="str">
            <v>ТВВиБ</v>
          </cell>
        </row>
        <row r="51">
          <cell r="I51" t="str">
            <v>Теормех.и аэродинамика</v>
          </cell>
        </row>
        <row r="52">
          <cell r="I52" t="str">
            <v>ТТГС</v>
          </cell>
        </row>
        <row r="53">
          <cell r="I53" t="str">
            <v>ТКМиПХ</v>
          </cell>
        </row>
        <row r="54">
          <cell r="I54" t="str">
            <v>ТОУС</v>
          </cell>
        </row>
        <row r="55">
          <cell r="I55" t="str">
            <v>ТОСП</v>
          </cell>
        </row>
        <row r="56">
          <cell r="I56" t="str">
            <v>ТЭЗ</v>
          </cell>
        </row>
        <row r="57">
          <cell r="I57" t="str">
            <v>Физика</v>
          </cell>
        </row>
        <row r="58">
          <cell r="I58" t="str">
            <v>Философия</v>
          </cell>
        </row>
        <row r="59">
          <cell r="I59" t="str">
            <v>Физвоспитание</v>
          </cell>
        </row>
        <row r="60">
          <cell r="I60" t="str">
            <v>ЭТ</v>
          </cell>
        </row>
        <row r="61">
          <cell r="I61" t="str">
            <v>Электротехника</v>
          </cell>
        </row>
        <row r="62">
          <cell r="I62" t="str">
            <v>ЭУС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J49"/>
  <sheetViews>
    <sheetView tabSelected="1" view="pageBreakPreview" zoomScale="85" zoomScaleNormal="100" zoomScaleSheetLayoutView="85" workbookViewId="0">
      <selection activeCell="C8" sqref="C8"/>
    </sheetView>
  </sheetViews>
  <sheetFormatPr defaultRowHeight="18.75" x14ac:dyDescent="0.3"/>
  <cols>
    <col min="1" max="1" width="10.5703125" style="116" customWidth="1"/>
    <col min="2" max="2" width="42.28515625" style="116" customWidth="1"/>
    <col min="3" max="3" width="24" style="117" customWidth="1"/>
    <col min="4" max="4" width="21.7109375" style="118" customWidth="1"/>
    <col min="5" max="5" width="10.7109375" style="118" customWidth="1"/>
    <col min="6" max="6" width="19.140625" style="118" customWidth="1"/>
    <col min="7" max="7" width="10.5703125" style="117" customWidth="1"/>
    <col min="8" max="8" width="16.28515625" style="92" customWidth="1"/>
    <col min="9" max="16384" width="9.140625" style="79"/>
  </cols>
  <sheetData>
    <row r="1" spans="1:8" s="72" customFormat="1" ht="22.5" x14ac:dyDescent="0.25">
      <c r="A1" s="165" t="s">
        <v>65</v>
      </c>
      <c r="B1" s="165" t="s">
        <v>35</v>
      </c>
      <c r="C1" s="165"/>
      <c r="D1" s="165"/>
      <c r="E1" s="165"/>
      <c r="F1" s="165"/>
      <c r="G1" s="165"/>
      <c r="H1" s="71"/>
    </row>
    <row r="2" spans="1:8" s="72" customFormat="1" ht="39.75" customHeight="1" x14ac:dyDescent="0.25">
      <c r="A2" s="169" t="s">
        <v>96</v>
      </c>
      <c r="B2" s="169"/>
      <c r="C2" s="169"/>
      <c r="D2" s="169"/>
      <c r="E2" s="169"/>
      <c r="F2" s="169"/>
      <c r="G2" s="169"/>
      <c r="H2" s="73"/>
    </row>
    <row r="3" spans="1:8" s="72" customFormat="1" ht="17.25" customHeight="1" thickBot="1" x14ac:dyDescent="0.35">
      <c r="A3" s="74"/>
      <c r="B3" s="75"/>
      <c r="C3" s="76"/>
      <c r="D3" s="77"/>
      <c r="E3" s="77"/>
      <c r="F3" s="77"/>
      <c r="G3" s="76"/>
      <c r="H3" s="71"/>
    </row>
    <row r="4" spans="1:8" ht="24" customHeight="1" x14ac:dyDescent="0.25">
      <c r="A4" s="182" t="s">
        <v>89</v>
      </c>
      <c r="B4" s="183"/>
      <c r="C4" s="188" t="s">
        <v>236</v>
      </c>
      <c r="D4" s="189"/>
      <c r="E4" s="189"/>
      <c r="F4" s="189"/>
      <c r="G4" s="190"/>
      <c r="H4" s="78"/>
    </row>
    <row r="5" spans="1:8" ht="25.5" customHeight="1" thickBot="1" x14ac:dyDescent="0.3">
      <c r="A5" s="184" t="s">
        <v>63</v>
      </c>
      <c r="B5" s="185"/>
      <c r="C5" s="42">
        <v>36931</v>
      </c>
      <c r="D5" s="196" t="s">
        <v>88</v>
      </c>
      <c r="E5" s="197"/>
      <c r="F5" s="194" t="s">
        <v>290</v>
      </c>
      <c r="G5" s="195"/>
      <c r="H5" s="78"/>
    </row>
    <row r="6" spans="1:8" ht="25.5" hidden="1" customHeight="1" thickBot="1" x14ac:dyDescent="0.3">
      <c r="A6" s="80"/>
      <c r="B6" s="81" t="s">
        <v>116</v>
      </c>
      <c r="C6" s="198"/>
      <c r="D6" s="199"/>
      <c r="E6" s="199"/>
      <c r="F6" s="199"/>
      <c r="G6" s="200"/>
      <c r="H6" s="78"/>
    </row>
    <row r="7" spans="1:8" ht="30.75" customHeight="1" x14ac:dyDescent="0.25">
      <c r="A7" s="174" t="s">
        <v>33</v>
      </c>
      <c r="B7" s="175"/>
      <c r="C7" s="175"/>
      <c r="D7" s="175"/>
      <c r="E7" s="175"/>
      <c r="F7" s="175"/>
      <c r="G7" s="176"/>
      <c r="H7" s="78"/>
    </row>
    <row r="8" spans="1:8" ht="63.75" customHeight="1" x14ac:dyDescent="0.25">
      <c r="A8" s="180" t="s">
        <v>241</v>
      </c>
      <c r="B8" s="181"/>
      <c r="C8" s="137" t="s">
        <v>200</v>
      </c>
      <c r="D8" s="82" t="s">
        <v>28</v>
      </c>
      <c r="E8" s="41">
        <v>4</v>
      </c>
      <c r="F8" s="82" t="s">
        <v>102</v>
      </c>
      <c r="G8" s="43" t="s">
        <v>240</v>
      </c>
      <c r="H8" s="78"/>
    </row>
    <row r="9" spans="1:8" ht="24.75" hidden="1" customHeight="1" x14ac:dyDescent="0.25">
      <c r="A9" s="170" t="s">
        <v>31</v>
      </c>
      <c r="B9" s="171"/>
      <c r="C9" s="177"/>
      <c r="D9" s="178"/>
      <c r="E9" s="178"/>
      <c r="F9" s="178"/>
      <c r="G9" s="179"/>
      <c r="H9" s="78"/>
    </row>
    <row r="10" spans="1:8" ht="23.25" customHeight="1" thickBot="1" x14ac:dyDescent="0.3">
      <c r="A10" s="172" t="s">
        <v>32</v>
      </c>
      <c r="B10" s="173"/>
      <c r="C10" s="139" t="s">
        <v>72</v>
      </c>
      <c r="D10" s="171" t="s">
        <v>62</v>
      </c>
      <c r="E10" s="171"/>
      <c r="F10" s="171"/>
      <c r="G10" s="138" t="s">
        <v>74</v>
      </c>
      <c r="H10" s="78"/>
    </row>
    <row r="11" spans="1:8" ht="41.25" hidden="1" customHeight="1" thickBot="1" x14ac:dyDescent="0.3">
      <c r="A11" s="151" t="s">
        <v>91</v>
      </c>
      <c r="B11" s="152"/>
      <c r="C11" s="153"/>
      <c r="D11" s="153"/>
      <c r="E11" s="153"/>
      <c r="F11" s="153"/>
      <c r="G11" s="154"/>
      <c r="H11" s="78"/>
    </row>
    <row r="12" spans="1:8" ht="29.25" customHeight="1" x14ac:dyDescent="0.25">
      <c r="A12" s="211" t="s">
        <v>34</v>
      </c>
      <c r="B12" s="212"/>
      <c r="C12" s="212"/>
      <c r="D12" s="212"/>
      <c r="E12" s="212"/>
      <c r="F12" s="212"/>
      <c r="G12" s="213"/>
      <c r="H12" s="78"/>
    </row>
    <row r="13" spans="1:8" ht="25.5" customHeight="1" thickBot="1" x14ac:dyDescent="0.3">
      <c r="A13" s="186" t="s">
        <v>114</v>
      </c>
      <c r="B13" s="187"/>
      <c r="C13" s="44" t="s">
        <v>239</v>
      </c>
      <c r="D13" s="83" t="s">
        <v>29</v>
      </c>
      <c r="E13" s="191" t="s">
        <v>238</v>
      </c>
      <c r="F13" s="192"/>
      <c r="G13" s="193"/>
      <c r="H13" s="78"/>
    </row>
    <row r="14" spans="1:8" s="71" customFormat="1" x14ac:dyDescent="0.25">
      <c r="A14" s="166" t="s">
        <v>36</v>
      </c>
      <c r="B14" s="167"/>
      <c r="C14" s="167"/>
      <c r="D14" s="167"/>
      <c r="E14" s="167"/>
      <c r="F14" s="167"/>
      <c r="G14" s="168"/>
      <c r="H14" s="84"/>
    </row>
    <row r="15" spans="1:8" s="71" customFormat="1" ht="34.5" customHeight="1" x14ac:dyDescent="0.25">
      <c r="A15" s="158" t="s">
        <v>95</v>
      </c>
      <c r="B15" s="159"/>
      <c r="C15" s="159"/>
      <c r="D15" s="159"/>
      <c r="E15" s="159"/>
      <c r="F15" s="160"/>
      <c r="G15" s="85" t="s">
        <v>90</v>
      </c>
      <c r="H15" s="84"/>
    </row>
    <row r="16" spans="1:8" s="71" customFormat="1" ht="31.5" customHeight="1" x14ac:dyDescent="0.25">
      <c r="A16" s="161" t="s">
        <v>138</v>
      </c>
      <c r="B16" s="161"/>
      <c r="C16" s="161"/>
      <c r="D16" s="161"/>
      <c r="E16" s="161"/>
      <c r="F16" s="161"/>
      <c r="G16" s="45">
        <f>COUNTA('Форма 1 Научная_деят._награды'!$B$5:$B$45)</f>
        <v>3</v>
      </c>
      <c r="H16" s="84"/>
    </row>
    <row r="17" spans="1:9" s="71" customFormat="1" ht="30" customHeight="1" x14ac:dyDescent="0.25">
      <c r="A17" s="161" t="s">
        <v>139</v>
      </c>
      <c r="B17" s="161"/>
      <c r="C17" s="161"/>
      <c r="D17" s="161"/>
      <c r="E17" s="161"/>
      <c r="F17" s="161"/>
      <c r="G17" s="45">
        <f>COUNTA('Форма 2а_Статьи в журналах'!$B$5:$B$49)+COUNTA('Форма 2б_Статьи в сборн. конф'!$B$5:$B$44)</f>
        <v>6</v>
      </c>
      <c r="H17" s="84"/>
    </row>
    <row r="18" spans="1:9" s="71" customFormat="1" ht="30" customHeight="1" x14ac:dyDescent="0.25">
      <c r="A18" s="162" t="s">
        <v>11</v>
      </c>
      <c r="B18" s="163"/>
      <c r="C18" s="163"/>
      <c r="D18" s="163"/>
      <c r="E18" s="163"/>
      <c r="F18" s="164"/>
      <c r="G18" s="45">
        <f>COUNTA('Форма 3_РИД'!$B$5:$B$39)</f>
        <v>3</v>
      </c>
      <c r="H18" s="84"/>
    </row>
    <row r="19" spans="1:9" s="71" customFormat="1" ht="12.75" customHeight="1" x14ac:dyDescent="0.25">
      <c r="A19" s="86"/>
      <c r="B19" s="86"/>
      <c r="C19" s="87"/>
      <c r="D19" s="86"/>
      <c r="E19" s="86"/>
      <c r="F19" s="86"/>
      <c r="G19" s="87"/>
      <c r="H19" s="84"/>
    </row>
    <row r="20" spans="1:9" s="71" customFormat="1" x14ac:dyDescent="0.25">
      <c r="A20" s="88" t="s">
        <v>188</v>
      </c>
      <c r="B20" s="86"/>
      <c r="C20" s="87"/>
      <c r="D20" s="86"/>
      <c r="E20" s="86"/>
      <c r="F20" s="86"/>
      <c r="G20" s="87"/>
      <c r="H20" s="84"/>
    </row>
    <row r="21" spans="1:9" s="71" customFormat="1" ht="21.75" customHeight="1" x14ac:dyDescent="0.25">
      <c r="A21" s="157" t="s">
        <v>209</v>
      </c>
      <c r="B21" s="157"/>
      <c r="C21" s="157"/>
      <c r="D21" s="157"/>
      <c r="E21" s="157"/>
      <c r="F21" s="157"/>
      <c r="G21" s="157"/>
      <c r="H21" s="84"/>
    </row>
    <row r="22" spans="1:9" s="71" customFormat="1" ht="69" customHeight="1" x14ac:dyDescent="0.25">
      <c r="A22" s="157" t="s">
        <v>210</v>
      </c>
      <c r="B22" s="157"/>
      <c r="C22" s="157"/>
      <c r="D22" s="157"/>
      <c r="E22" s="157"/>
      <c r="F22" s="157"/>
      <c r="G22" s="157"/>
      <c r="H22" s="84"/>
    </row>
    <row r="23" spans="1:9" s="71" customFormat="1" ht="29.25" customHeight="1" x14ac:dyDescent="0.25">
      <c r="A23" s="86"/>
      <c r="B23" s="86"/>
      <c r="C23" s="87"/>
      <c r="D23" s="86"/>
      <c r="E23" s="86"/>
      <c r="F23" s="86"/>
      <c r="G23" s="87"/>
      <c r="H23" s="84"/>
    </row>
    <row r="24" spans="1:9" s="71" customFormat="1" x14ac:dyDescent="0.25">
      <c r="A24" s="155" t="s">
        <v>59</v>
      </c>
      <c r="B24" s="155"/>
      <c r="C24" s="155"/>
      <c r="D24" s="155"/>
      <c r="E24" s="155"/>
      <c r="F24" s="155"/>
      <c r="G24" s="155"/>
      <c r="H24" s="84"/>
    </row>
    <row r="25" spans="1:9" s="71" customFormat="1" x14ac:dyDescent="0.25">
      <c r="A25" s="155" t="s">
        <v>187</v>
      </c>
      <c r="B25" s="155"/>
      <c r="C25" s="155"/>
      <c r="D25" s="155"/>
      <c r="E25" s="155"/>
      <c r="F25" s="155"/>
      <c r="G25" s="155"/>
      <c r="H25" s="84"/>
    </row>
    <row r="26" spans="1:9" s="71" customFormat="1" ht="38.25" customHeight="1" x14ac:dyDescent="0.25">
      <c r="A26" s="156" t="s">
        <v>66</v>
      </c>
      <c r="B26" s="156"/>
      <c r="C26" s="156"/>
      <c r="D26" s="156"/>
      <c r="E26" s="156"/>
      <c r="F26" s="156"/>
      <c r="G26" s="156"/>
      <c r="H26" s="84"/>
    </row>
    <row r="27" spans="1:9" s="71" customFormat="1" x14ac:dyDescent="0.25">
      <c r="A27" s="155" t="s">
        <v>64</v>
      </c>
      <c r="B27" s="155"/>
      <c r="C27" s="155"/>
      <c r="D27" s="155"/>
      <c r="E27" s="155"/>
      <c r="F27" s="155"/>
      <c r="G27" s="155"/>
      <c r="H27" s="84"/>
    </row>
    <row r="28" spans="1:9" s="71" customFormat="1" ht="14.25" customHeight="1" x14ac:dyDescent="0.25">
      <c r="A28" s="86"/>
      <c r="B28" s="86"/>
      <c r="C28" s="87"/>
      <c r="D28" s="86"/>
      <c r="E28" s="86"/>
      <c r="F28" s="86"/>
      <c r="G28" s="87"/>
      <c r="H28" s="84"/>
    </row>
    <row r="29" spans="1:9" x14ac:dyDescent="0.25">
      <c r="A29" s="89" t="s">
        <v>58</v>
      </c>
      <c r="B29" s="90"/>
      <c r="C29" s="204" t="s">
        <v>242</v>
      </c>
      <c r="D29" s="204"/>
      <c r="E29" s="91"/>
      <c r="F29" s="209" t="s">
        <v>237</v>
      </c>
      <c r="G29" s="209"/>
    </row>
    <row r="30" spans="1:9" x14ac:dyDescent="0.25">
      <c r="A30" s="89"/>
      <c r="B30" s="90"/>
      <c r="C30" s="90"/>
      <c r="D30" s="90" t="s">
        <v>186</v>
      </c>
      <c r="E30" s="91"/>
      <c r="F30" s="93"/>
      <c r="G30" s="93"/>
    </row>
    <row r="31" spans="1:9" x14ac:dyDescent="0.25">
      <c r="A31" s="94" t="s">
        <v>79</v>
      </c>
      <c r="B31" s="95"/>
      <c r="C31" s="96"/>
      <c r="D31" s="96"/>
      <c r="E31" s="95"/>
      <c r="F31" s="96"/>
      <c r="G31" s="90"/>
      <c r="H31" s="97"/>
      <c r="I31" s="97"/>
    </row>
    <row r="32" spans="1:9" ht="12.75" customHeight="1" x14ac:dyDescent="0.25">
      <c r="A32" s="98"/>
      <c r="B32" s="95"/>
      <c r="C32" s="96"/>
      <c r="D32" s="96"/>
      <c r="E32" s="95"/>
      <c r="F32" s="96"/>
      <c r="G32" s="90"/>
      <c r="H32" s="97"/>
      <c r="I32" s="97"/>
    </row>
    <row r="33" spans="1:10" x14ac:dyDescent="0.25">
      <c r="A33" s="99" t="s">
        <v>128</v>
      </c>
      <c r="B33" s="100"/>
      <c r="C33" s="96"/>
      <c r="D33" s="96"/>
      <c r="E33" s="100"/>
      <c r="F33" s="96"/>
      <c r="G33" s="90"/>
      <c r="H33" s="97"/>
      <c r="I33" s="97"/>
    </row>
    <row r="34" spans="1:10" x14ac:dyDescent="0.25">
      <c r="A34" s="99"/>
      <c r="B34" s="100"/>
      <c r="C34" s="96"/>
      <c r="D34" s="96"/>
      <c r="E34" s="100"/>
      <c r="F34" s="96"/>
      <c r="G34" s="90"/>
      <c r="H34" s="97"/>
      <c r="I34" s="97"/>
    </row>
    <row r="35" spans="1:10" x14ac:dyDescent="0.25">
      <c r="A35" s="206"/>
      <c r="B35" s="206"/>
      <c r="C35" s="206"/>
      <c r="D35" s="96"/>
      <c r="E35" s="208"/>
      <c r="F35" s="208"/>
      <c r="G35" s="90"/>
      <c r="H35" s="97"/>
      <c r="I35" s="97"/>
    </row>
    <row r="36" spans="1:10" x14ac:dyDescent="0.25">
      <c r="A36" s="207" t="s">
        <v>60</v>
      </c>
      <c r="B36" s="207"/>
      <c r="C36" s="207"/>
      <c r="D36" s="96"/>
      <c r="E36" s="207" t="s">
        <v>80</v>
      </c>
      <c r="F36" s="207"/>
      <c r="G36" s="90"/>
      <c r="H36" s="97"/>
      <c r="I36" s="97"/>
    </row>
    <row r="37" spans="1:10" ht="22.5" customHeight="1" x14ac:dyDescent="0.25">
      <c r="A37" s="95"/>
      <c r="B37" s="95"/>
      <c r="C37" s="96"/>
      <c r="D37" s="96"/>
      <c r="E37" s="79"/>
      <c r="F37" s="209" t="s">
        <v>191</v>
      </c>
      <c r="G37" s="209"/>
      <c r="H37" s="97"/>
      <c r="I37" s="97"/>
    </row>
    <row r="38" spans="1:10" ht="19.5" x14ac:dyDescent="0.25">
      <c r="A38" s="205" t="s">
        <v>67</v>
      </c>
      <c r="B38" s="205"/>
      <c r="C38" s="210" t="s">
        <v>192</v>
      </c>
      <c r="D38" s="210"/>
      <c r="E38" s="95"/>
      <c r="F38" s="101"/>
      <c r="G38" s="102"/>
      <c r="H38" s="103"/>
      <c r="I38" s="103"/>
      <c r="J38" s="104"/>
    </row>
    <row r="39" spans="1:10" ht="19.5" x14ac:dyDescent="0.25">
      <c r="A39" s="135"/>
      <c r="B39" s="135"/>
      <c r="C39" s="136"/>
      <c r="D39" s="136"/>
      <c r="E39" s="95"/>
      <c r="F39" s="101"/>
      <c r="G39" s="102"/>
      <c r="H39" s="103"/>
      <c r="I39" s="103"/>
      <c r="J39" s="104"/>
    </row>
    <row r="40" spans="1:10" ht="16.5" customHeight="1" x14ac:dyDescent="0.25">
      <c r="A40" s="203"/>
      <c r="B40" s="203"/>
      <c r="C40" s="203"/>
      <c r="D40" s="203"/>
      <c r="E40" s="105"/>
      <c r="F40" s="106"/>
      <c r="G40" s="107"/>
      <c r="H40" s="108"/>
      <c r="J40" s="104"/>
    </row>
    <row r="41" spans="1:10" s="111" customFormat="1" ht="15.75" x14ac:dyDescent="0.25">
      <c r="A41" s="201" t="s">
        <v>214</v>
      </c>
      <c r="B41" s="201"/>
      <c r="C41" s="202" t="s">
        <v>60</v>
      </c>
      <c r="D41" s="202"/>
      <c r="E41" s="109"/>
      <c r="F41" s="202" t="s">
        <v>61</v>
      </c>
      <c r="G41" s="202"/>
      <c r="H41" s="110"/>
      <c r="J41" s="112"/>
    </row>
    <row r="42" spans="1:10" x14ac:dyDescent="0.25">
      <c r="A42" s="95"/>
      <c r="B42" s="95"/>
      <c r="C42" s="96"/>
      <c r="D42" s="96"/>
      <c r="E42" s="95"/>
      <c r="F42" s="96"/>
      <c r="G42" s="96"/>
      <c r="H42" s="113"/>
      <c r="J42" s="104"/>
    </row>
    <row r="43" spans="1:10" x14ac:dyDescent="0.25">
      <c r="A43" s="95"/>
      <c r="B43" s="95"/>
      <c r="C43" s="96"/>
      <c r="D43" s="96"/>
      <c r="E43" s="95"/>
      <c r="F43" s="96"/>
      <c r="G43" s="96"/>
      <c r="H43" s="113"/>
      <c r="J43" s="104"/>
    </row>
    <row r="44" spans="1:10" x14ac:dyDescent="0.25">
      <c r="A44" s="95"/>
      <c r="B44" s="95"/>
      <c r="C44" s="96"/>
      <c r="D44" s="96"/>
      <c r="E44" s="95"/>
      <c r="F44" s="96"/>
      <c r="G44" s="96"/>
      <c r="H44" s="113"/>
      <c r="J44" s="104"/>
    </row>
    <row r="45" spans="1:10" x14ac:dyDescent="0.25">
      <c r="A45" s="95"/>
      <c r="B45" s="95"/>
      <c r="C45" s="96"/>
      <c r="D45" s="96"/>
      <c r="E45" s="95"/>
      <c r="F45" s="96"/>
      <c r="G45" s="96"/>
      <c r="H45" s="113"/>
      <c r="J45" s="104"/>
    </row>
    <row r="46" spans="1:10" x14ac:dyDescent="0.25">
      <c r="A46" s="95"/>
      <c r="B46" s="95"/>
      <c r="C46" s="96"/>
      <c r="D46" s="96"/>
      <c r="E46" s="95"/>
      <c r="F46" s="96"/>
      <c r="G46" s="96"/>
      <c r="H46" s="113"/>
      <c r="J46" s="104"/>
    </row>
    <row r="47" spans="1:10" x14ac:dyDescent="0.25">
      <c r="A47" s="95"/>
      <c r="B47" s="95"/>
      <c r="C47" s="96"/>
      <c r="D47" s="96"/>
      <c r="E47" s="95"/>
      <c r="F47" s="96"/>
      <c r="G47" s="96"/>
      <c r="H47" s="113"/>
      <c r="J47" s="104"/>
    </row>
    <row r="48" spans="1:10" x14ac:dyDescent="0.25">
      <c r="A48" s="74"/>
      <c r="B48" s="114"/>
      <c r="C48" s="114"/>
      <c r="D48" s="114"/>
      <c r="E48" s="74"/>
      <c r="F48" s="74"/>
      <c r="G48" s="115"/>
    </row>
    <row r="49" ht="10.5" customHeight="1" x14ac:dyDescent="0.3"/>
  </sheetData>
  <sheetProtection password="CA14" sheet="1" objects="1" scenarios="1"/>
  <sortState ref="D31:F36">
    <sortCondition ref="D31"/>
  </sortState>
  <mergeCells count="44">
    <mergeCell ref="C6:G6"/>
    <mergeCell ref="A41:B41"/>
    <mergeCell ref="C41:D41"/>
    <mergeCell ref="F41:G41"/>
    <mergeCell ref="A40:B40"/>
    <mergeCell ref="C29:D29"/>
    <mergeCell ref="C40:D40"/>
    <mergeCell ref="A38:B38"/>
    <mergeCell ref="A35:C35"/>
    <mergeCell ref="A36:C36"/>
    <mergeCell ref="E35:F35"/>
    <mergeCell ref="E36:F36"/>
    <mergeCell ref="F29:G29"/>
    <mergeCell ref="F37:G37"/>
    <mergeCell ref="C38:D38"/>
    <mergeCell ref="A12:G12"/>
    <mergeCell ref="A1:G1"/>
    <mergeCell ref="A14:G14"/>
    <mergeCell ref="A2:G2"/>
    <mergeCell ref="A9:B9"/>
    <mergeCell ref="A10:B10"/>
    <mergeCell ref="A7:G7"/>
    <mergeCell ref="C9:G9"/>
    <mergeCell ref="A8:B8"/>
    <mergeCell ref="A4:B4"/>
    <mergeCell ref="A5:B5"/>
    <mergeCell ref="A13:B13"/>
    <mergeCell ref="C4:G4"/>
    <mergeCell ref="E13:G13"/>
    <mergeCell ref="F5:G5"/>
    <mergeCell ref="D10:F10"/>
    <mergeCell ref="D5:E5"/>
    <mergeCell ref="A11:B11"/>
    <mergeCell ref="C11:G11"/>
    <mergeCell ref="A27:G27"/>
    <mergeCell ref="A25:G25"/>
    <mergeCell ref="A26:G26"/>
    <mergeCell ref="A24:G24"/>
    <mergeCell ref="A21:G21"/>
    <mergeCell ref="A15:F15"/>
    <mergeCell ref="A16:F16"/>
    <mergeCell ref="A17:F17"/>
    <mergeCell ref="A18:F18"/>
    <mergeCell ref="A22:G22"/>
  </mergeCells>
  <dataValidations count="5">
    <dataValidation type="list" allowBlank="1" showInputMessage="1" showErrorMessage="1" sqref="C10">
      <formula1>Уровень_образования</formula1>
    </dataValidation>
    <dataValidation type="list" allowBlank="1" showInputMessage="1" showErrorMessage="1" sqref="C9:G9">
      <formula1>Кафедра</formula1>
    </dataValidation>
    <dataValidation type="list" allowBlank="1" showInputMessage="1" showErrorMessage="1" sqref="C6:G6">
      <formula1>Вид_стипендии</formula1>
    </dataValidation>
    <dataValidation type="list" allowBlank="1" showInputMessage="1" showErrorMessage="1" sqref="G10">
      <formula1>Формы_обучения</formula1>
    </dataValidation>
    <dataValidation type="list" allowBlank="1" showInputMessage="1" showErrorMessage="1" sqref="C8">
      <formula1>Институт</formula1>
    </dataValidation>
  </dataValidations>
  <printOptions horizontalCentered="1"/>
  <pageMargins left="0.39370078740157483" right="0.27559055118110237" top="0.51181102362204722" bottom="0.35433070866141736" header="0.31496062992125984" footer="0.23622047244094491"/>
  <pageSetup paperSize="9" scale="6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49"/>
  <sheetViews>
    <sheetView view="pageBreakPreview" zoomScale="85" zoomScaleNormal="100" zoomScaleSheetLayoutView="85" workbookViewId="0">
      <selection activeCell="H6" sqref="H6"/>
    </sheetView>
  </sheetViews>
  <sheetFormatPr defaultRowHeight="15" x14ac:dyDescent="0.25"/>
  <cols>
    <col min="1" max="1" width="37.42578125" style="79" customWidth="1"/>
    <col min="2" max="2" width="19.28515625" style="79" customWidth="1"/>
    <col min="3" max="3" width="36.85546875" style="79" customWidth="1"/>
    <col min="4" max="4" width="17" style="79" customWidth="1"/>
    <col min="5" max="5" width="10.42578125" style="79" customWidth="1"/>
    <col min="6" max="6" width="15.28515625" style="79" customWidth="1"/>
    <col min="7" max="7" width="18.28515625" style="79" customWidth="1"/>
    <col min="8" max="8" width="25.42578125" style="79" customWidth="1"/>
    <col min="9" max="9" width="22.7109375" style="79" customWidth="1"/>
    <col min="10" max="10" width="17.28515625" style="79" customWidth="1"/>
    <col min="11" max="11" width="18.42578125" style="79" customWidth="1"/>
    <col min="12" max="12" width="23.5703125" style="79" customWidth="1"/>
    <col min="13" max="13" width="18.7109375" style="79" customWidth="1"/>
    <col min="14" max="16" width="9.140625" style="79" customWidth="1"/>
    <col min="17" max="17" width="3.85546875" style="79" customWidth="1"/>
    <col min="18" max="16384" width="9.140625" style="79"/>
  </cols>
  <sheetData>
    <row r="1" spans="1:13" ht="15.7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0.25" x14ac:dyDescent="0.25">
      <c r="A2" s="214" t="s">
        <v>140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x14ac:dyDescent="0.25">
      <c r="A3" s="218" t="s">
        <v>211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71.25" customHeight="1" x14ac:dyDescent="0.25">
      <c r="A4" s="120" t="s">
        <v>122</v>
      </c>
      <c r="B4" s="120" t="s">
        <v>56</v>
      </c>
      <c r="C4" s="120" t="s">
        <v>44</v>
      </c>
      <c r="D4" s="120" t="s">
        <v>130</v>
      </c>
      <c r="E4" s="120" t="s">
        <v>121</v>
      </c>
      <c r="F4" s="120" t="s">
        <v>129</v>
      </c>
      <c r="G4" s="120" t="s">
        <v>47</v>
      </c>
      <c r="H4" s="120" t="s">
        <v>123</v>
      </c>
      <c r="I4" s="120" t="s">
        <v>93</v>
      </c>
      <c r="J4" s="120" t="s">
        <v>43</v>
      </c>
      <c r="K4" s="120" t="s">
        <v>48</v>
      </c>
      <c r="L4" s="120" t="s">
        <v>78</v>
      </c>
      <c r="M4" s="120" t="s">
        <v>46</v>
      </c>
    </row>
    <row r="5" spans="1:13" ht="94.5" x14ac:dyDescent="0.25">
      <c r="A5" s="46" t="str">
        <f>IF(B5="","",'Анкета ИД'!$C$4)</f>
        <v>Литвинова Ксения Николаевна</v>
      </c>
      <c r="B5" s="122" t="s">
        <v>78</v>
      </c>
      <c r="C5" s="47" t="s">
        <v>243</v>
      </c>
      <c r="D5" s="47" t="s">
        <v>244</v>
      </c>
      <c r="E5" s="47">
        <v>2022</v>
      </c>
      <c r="F5" s="47" t="s">
        <v>2</v>
      </c>
      <c r="G5" s="47" t="s">
        <v>247</v>
      </c>
      <c r="H5" s="47" t="s">
        <v>246</v>
      </c>
      <c r="I5" s="47" t="s">
        <v>245</v>
      </c>
      <c r="J5" s="47" t="s">
        <v>287</v>
      </c>
      <c r="K5" s="47" t="s">
        <v>50</v>
      </c>
      <c r="L5" s="47" t="s">
        <v>53</v>
      </c>
      <c r="M5" s="47" t="s">
        <v>3</v>
      </c>
    </row>
    <row r="6" spans="1:13" ht="110.25" x14ac:dyDescent="0.25">
      <c r="A6" s="46" t="str">
        <f>IF(B6="","",'Анкета ИД'!$C$4)</f>
        <v>Литвинова Ксения Николаевна</v>
      </c>
      <c r="B6" s="122" t="s">
        <v>78</v>
      </c>
      <c r="C6" s="47" t="s">
        <v>248</v>
      </c>
      <c r="D6" s="47" t="s">
        <v>244</v>
      </c>
      <c r="E6" s="47">
        <v>2022</v>
      </c>
      <c r="F6" s="47" t="s">
        <v>2</v>
      </c>
      <c r="G6" s="47" t="s">
        <v>254</v>
      </c>
      <c r="H6" s="47" t="s">
        <v>249</v>
      </c>
      <c r="I6" s="47" t="s">
        <v>250</v>
      </c>
      <c r="J6" s="47" t="s">
        <v>288</v>
      </c>
      <c r="K6" s="47" t="s">
        <v>50</v>
      </c>
      <c r="L6" s="47" t="s">
        <v>54</v>
      </c>
      <c r="M6" s="47" t="s">
        <v>6</v>
      </c>
    </row>
    <row r="7" spans="1:13" ht="63" x14ac:dyDescent="0.25">
      <c r="A7" s="46" t="str">
        <f>IF(B7="","",'Анкета ИД'!$C$4)</f>
        <v>Литвинова Ксения Николаевна</v>
      </c>
      <c r="B7" s="122" t="s">
        <v>78</v>
      </c>
      <c r="C7" s="47" t="s">
        <v>253</v>
      </c>
      <c r="D7" s="47" t="s">
        <v>252</v>
      </c>
      <c r="E7" s="47">
        <v>2022</v>
      </c>
      <c r="F7" s="47" t="s">
        <v>45</v>
      </c>
      <c r="G7" s="47" t="s">
        <v>286</v>
      </c>
      <c r="H7" s="47" t="s">
        <v>250</v>
      </c>
      <c r="I7" s="47" t="s">
        <v>250</v>
      </c>
      <c r="J7" s="47" t="s">
        <v>251</v>
      </c>
      <c r="K7" s="47" t="s">
        <v>51</v>
      </c>
      <c r="L7" s="47" t="s">
        <v>18</v>
      </c>
      <c r="M7" s="47" t="s">
        <v>4</v>
      </c>
    </row>
    <row r="8" spans="1:13" ht="15.75" x14ac:dyDescent="0.25">
      <c r="A8" s="46" t="str">
        <f>IF(B8="","",'Анкета ИД'!$C$4)</f>
        <v/>
      </c>
      <c r="B8" s="12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 x14ac:dyDescent="0.25">
      <c r="A9" s="46" t="str">
        <f>IF(B9="","",'Анкета ИД'!$C$4)</f>
        <v/>
      </c>
      <c r="B9" s="122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 x14ac:dyDescent="0.25">
      <c r="A10" s="46" t="str">
        <f>IF(B10="","",'Анкета ИД'!$C$4)</f>
        <v/>
      </c>
      <c r="B10" s="122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.75" x14ac:dyDescent="0.25">
      <c r="A11" s="46" t="str">
        <f>IF(B11="","",'Анкета ИД'!$C$4)</f>
        <v/>
      </c>
      <c r="B11" s="12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.75" x14ac:dyDescent="0.25">
      <c r="A12" s="46" t="str">
        <f>IF(B12="","",'Анкета ИД'!$C$4)</f>
        <v/>
      </c>
      <c r="B12" s="12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5.75" x14ac:dyDescent="0.25">
      <c r="A13" s="46" t="str">
        <f>IF(B13="","",'Анкета ИД'!$C$4)</f>
        <v/>
      </c>
      <c r="B13" s="12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.75" x14ac:dyDescent="0.25">
      <c r="A14" s="46" t="str">
        <f>IF(B14="","",'Анкета ИД'!$C$4)</f>
        <v/>
      </c>
      <c r="B14" s="12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5.75" x14ac:dyDescent="0.25">
      <c r="A15" s="46" t="str">
        <f>IF(B15="","",'Анкета ИД'!$C$4)</f>
        <v/>
      </c>
      <c r="B15" s="122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5.75" x14ac:dyDescent="0.25">
      <c r="A16" s="46" t="str">
        <f>IF(B16="","",'Анкета ИД'!$C$4)</f>
        <v/>
      </c>
      <c r="B16" s="122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5.75" x14ac:dyDescent="0.25">
      <c r="A17" s="46" t="str">
        <f>IF(B17="","",'Анкета ИД'!$C$4)</f>
        <v/>
      </c>
      <c r="B17" s="122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5.75" x14ac:dyDescent="0.25">
      <c r="A18" s="46" t="str">
        <f>IF(B18="","",'Анкета ИД'!$C$4)</f>
        <v/>
      </c>
      <c r="B18" s="122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5.75" x14ac:dyDescent="0.25">
      <c r="A19" s="46" t="str">
        <f>IF(B19="","",'Анкета ИД'!$C$4)</f>
        <v/>
      </c>
      <c r="B19" s="12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.75" x14ac:dyDescent="0.25">
      <c r="A20" s="46" t="str">
        <f>IF(B20="","",'Анкета ИД'!$C$4)</f>
        <v/>
      </c>
      <c r="B20" s="12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5.75" x14ac:dyDescent="0.25">
      <c r="A21" s="46" t="str">
        <f>IF(B21="","",'Анкета ИД'!$C$4)</f>
        <v/>
      </c>
      <c r="B21" s="122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5.75" x14ac:dyDescent="0.25">
      <c r="A22" s="46" t="str">
        <f>IF(B22="","",'Анкета ИД'!$C$4)</f>
        <v/>
      </c>
      <c r="B22" s="122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5.75" x14ac:dyDescent="0.25">
      <c r="A23" s="46" t="str">
        <f>IF(B23="","",'Анкета ИД'!$C$4)</f>
        <v/>
      </c>
      <c r="B23" s="12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5.75" x14ac:dyDescent="0.25">
      <c r="A24" s="46" t="str">
        <f>IF(B24="","",'Анкета ИД'!$C$4)</f>
        <v/>
      </c>
      <c r="B24" s="122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 x14ac:dyDescent="0.25">
      <c r="A25" s="46" t="str">
        <f>IF(B25="","",'Анкета ИД'!$C$4)</f>
        <v/>
      </c>
      <c r="B25" s="12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 x14ac:dyDescent="0.25">
      <c r="A26" s="46" t="str">
        <f>IF(B26="","",'Анкета ИД'!$C$4)</f>
        <v/>
      </c>
      <c r="B26" s="12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 x14ac:dyDescent="0.25">
      <c r="A27" s="46" t="str">
        <f>IF(B27="","",'Анкета ИД'!$C$4)</f>
        <v/>
      </c>
      <c r="B27" s="12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 x14ac:dyDescent="0.25">
      <c r="A28" s="46" t="str">
        <f>IF(B28="","",'Анкета ИД'!$C$4)</f>
        <v/>
      </c>
      <c r="B28" s="122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 x14ac:dyDescent="0.25">
      <c r="A29" s="46" t="str">
        <f>IF(B29="","",'Анкета ИД'!$C$4)</f>
        <v/>
      </c>
      <c r="B29" s="12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 x14ac:dyDescent="0.25">
      <c r="A30" s="46" t="str">
        <f>IF(B30="","",'Анкета ИД'!$C$4)</f>
        <v/>
      </c>
      <c r="B30" s="12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 x14ac:dyDescent="0.25">
      <c r="A31" s="46" t="str">
        <f>IF(B31="","",'Анкета ИД'!$C$4)</f>
        <v/>
      </c>
      <c r="B31" s="12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 x14ac:dyDescent="0.25">
      <c r="A32" s="46" t="str">
        <f>IF(B32="","",'Анкета ИД'!$C$4)</f>
        <v/>
      </c>
      <c r="B32" s="12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7" ht="15.75" x14ac:dyDescent="0.25">
      <c r="A33" s="46" t="str">
        <f>IF(B33="","",'Анкета ИД'!$C$4)</f>
        <v/>
      </c>
      <c r="B33" s="12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7" ht="18" customHeight="1" x14ac:dyDescent="0.25">
      <c r="A34" s="46" t="str">
        <f>IF(B34="","",'Анкета ИД'!$C$4)</f>
        <v/>
      </c>
      <c r="B34" s="12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7" ht="15.75" x14ac:dyDescent="0.25">
      <c r="A35" s="46" t="str">
        <f>IF(B35="","",'Анкета ИД'!$C$4)</f>
        <v/>
      </c>
      <c r="B35" s="12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7" ht="15.75" x14ac:dyDescent="0.25">
      <c r="A36" s="46" t="str">
        <f>IF(B36="","",'Анкета ИД'!$C$4)</f>
        <v/>
      </c>
      <c r="B36" s="12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7" ht="15.75" x14ac:dyDescent="0.25">
      <c r="A37" s="46" t="str">
        <f>IF(B37="","",'Анкета ИД'!$C$4)</f>
        <v/>
      </c>
      <c r="B37" s="12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7" ht="15.75" x14ac:dyDescent="0.25">
      <c r="A38" s="46" t="str">
        <f>IF(B38="","",'Анкета ИД'!$C$4)</f>
        <v/>
      </c>
      <c r="B38" s="12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7" ht="15.75" x14ac:dyDescent="0.25">
      <c r="A39" s="46" t="str">
        <f>IF(B39="","",'Анкета ИД'!$C$4)</f>
        <v/>
      </c>
      <c r="B39" s="1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7" ht="15.75" x14ac:dyDescent="0.25">
      <c r="A40" s="46" t="str">
        <f>IF(B40="","",'Анкета ИД'!$C$4)</f>
        <v/>
      </c>
      <c r="B40" s="12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7" ht="15.75" x14ac:dyDescent="0.25">
      <c r="A41" s="46" t="str">
        <f>IF(B41="","",'Анкета ИД'!$C$4)</f>
        <v/>
      </c>
      <c r="B41" s="12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7" ht="15.75" x14ac:dyDescent="0.25">
      <c r="A42" s="46" t="str">
        <f>IF(B42="","",'Анкета ИД'!$C$4)</f>
        <v/>
      </c>
      <c r="B42" s="1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19"/>
    </row>
    <row r="43" spans="1:17" ht="15.75" x14ac:dyDescent="0.25">
      <c r="A43" s="46" t="str">
        <f>IF(B43="","",'Анкета ИД'!$C$4)</f>
        <v/>
      </c>
      <c r="B43" s="12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119"/>
    </row>
    <row r="44" spans="1:17" ht="14.25" customHeight="1" x14ac:dyDescent="0.25">
      <c r="A44" s="46" t="str">
        <f>IF(B44="","",'Анкета ИД'!$C$4)</f>
        <v/>
      </c>
      <c r="B44" s="12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119"/>
    </row>
    <row r="45" spans="1:17" ht="15.75" x14ac:dyDescent="0.25">
      <c r="A45" s="46" t="str">
        <f>IF(B45="","",'Анкета ИД'!$C$4)</f>
        <v/>
      </c>
      <c r="B45" s="12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19"/>
    </row>
    <row r="46" spans="1:17" ht="38.25" customHeight="1" x14ac:dyDescent="0.25">
      <c r="A46" s="217" t="s">
        <v>215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119"/>
    </row>
    <row r="47" spans="1:17" ht="15.75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19"/>
    </row>
    <row r="48" spans="1:17" s="125" customFormat="1" ht="15.75" x14ac:dyDescent="0.25">
      <c r="A48" s="216" t="s">
        <v>185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24"/>
      <c r="O48" s="124"/>
      <c r="P48" s="79"/>
      <c r="Q48" s="124"/>
    </row>
    <row r="49" spans="1:16" s="126" customFormat="1" ht="15.75" customHeight="1" x14ac:dyDescent="0.25">
      <c r="A49" s="219" t="s">
        <v>184</v>
      </c>
      <c r="B49" s="219"/>
      <c r="C49" s="215"/>
      <c r="D49" s="215"/>
      <c r="E49" s="215"/>
      <c r="F49" s="215"/>
      <c r="H49" s="127"/>
      <c r="P49" s="79"/>
    </row>
  </sheetData>
  <sheetProtection password="CA14" sheet="1" objects="1" scenarios="1" formatColumns="0" formatRows="0" insertRows="0" insertHyperlinks="0" deleteRows="0"/>
  <mergeCells count="7">
    <mergeCell ref="A2:M2"/>
    <mergeCell ref="E49:F49"/>
    <mergeCell ref="C49:D49"/>
    <mergeCell ref="A48:M48"/>
    <mergeCell ref="A46:M46"/>
    <mergeCell ref="A3:M3"/>
    <mergeCell ref="A49:B49"/>
  </mergeCells>
  <dataValidations count="6">
    <dataValidation type="list" allowBlank="1" showInputMessage="1" showErrorMessage="1" sqref="B5:B45">
      <formula1>Вид_результата</formula1>
    </dataValidation>
    <dataValidation type="list" allowBlank="1" showInputMessage="1" showErrorMessage="1" errorTitle="Неверное значение" sqref="E5:E45">
      <formula1>годы</formula1>
    </dataValidation>
    <dataValidation type="list" allowBlank="1" showInputMessage="1" sqref="F5:F45">
      <formula1>Вид_мероприятия</formula1>
    </dataValidation>
    <dataValidation type="list" allowBlank="1" showInputMessage="1" showErrorMessage="1" sqref="K5:K45">
      <formula1>форма_участия</formula1>
    </dataValidation>
    <dataValidation type="list" allowBlank="1" showInputMessage="1" showErrorMessage="1" sqref="L5:L45">
      <formula1>награда</formula1>
    </dataValidation>
    <dataValidation type="list" allowBlank="1" showInputMessage="1" showErrorMessage="1" sqref="M5:M45">
      <formula1>статус_мероприятия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P54"/>
  <sheetViews>
    <sheetView view="pageBreakPreview" zoomScale="85" zoomScaleNormal="100" zoomScaleSheetLayoutView="85" workbookViewId="0">
      <selection activeCell="H5" sqref="H5"/>
    </sheetView>
  </sheetViews>
  <sheetFormatPr defaultRowHeight="15" x14ac:dyDescent="0.25"/>
  <cols>
    <col min="1" max="1" width="40.140625" style="79" customWidth="1"/>
    <col min="2" max="2" width="20.5703125" style="79" customWidth="1"/>
    <col min="3" max="3" width="46.140625" style="79" customWidth="1"/>
    <col min="4" max="4" width="41.5703125" style="79" customWidth="1"/>
    <col min="5" max="5" width="11.5703125" style="79" customWidth="1"/>
    <col min="6" max="6" width="19.42578125" style="79" customWidth="1"/>
    <col min="7" max="7" width="40.7109375" style="79" customWidth="1"/>
    <col min="8" max="8" width="20.28515625" style="79" customWidth="1"/>
    <col min="9" max="9" width="18.85546875" style="79" customWidth="1"/>
    <col min="10" max="13" width="9.140625" style="79" customWidth="1"/>
    <col min="14" max="14" width="8" style="79" customWidth="1"/>
    <col min="15" max="16384" width="9.140625" style="79"/>
  </cols>
  <sheetData>
    <row r="2" spans="1:9" ht="70.5" customHeight="1" x14ac:dyDescent="0.25">
      <c r="A2" s="220" t="s">
        <v>216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25">
      <c r="A3" s="222" t="s">
        <v>212</v>
      </c>
      <c r="B3" s="222"/>
      <c r="C3" s="222"/>
      <c r="D3" s="222"/>
    </row>
    <row r="4" spans="1:9" ht="86.25" customHeight="1" x14ac:dyDescent="0.25">
      <c r="A4" s="128" t="s">
        <v>193</v>
      </c>
      <c r="B4" s="128" t="s">
        <v>39</v>
      </c>
      <c r="C4" s="128" t="s">
        <v>37</v>
      </c>
      <c r="D4" s="128" t="s">
        <v>213</v>
      </c>
      <c r="E4" s="129" t="s">
        <v>113</v>
      </c>
      <c r="F4" s="128" t="s">
        <v>38</v>
      </c>
      <c r="G4" s="128" t="s">
        <v>133</v>
      </c>
      <c r="H4" s="128" t="s">
        <v>289</v>
      </c>
      <c r="I4" s="128" t="s">
        <v>127</v>
      </c>
    </row>
    <row r="5" spans="1:9" ht="78.75" x14ac:dyDescent="0.25">
      <c r="A5" s="46" t="str">
        <f>IF(B5="","",'Анкета ИД'!$C$4)</f>
        <v>Литвинова Ксения Николаевна</v>
      </c>
      <c r="B5" s="47" t="s">
        <v>176</v>
      </c>
      <c r="C5" s="47" t="s">
        <v>256</v>
      </c>
      <c r="D5" s="47" t="s">
        <v>255</v>
      </c>
      <c r="E5" s="47">
        <v>2022</v>
      </c>
      <c r="F5" s="47" t="s">
        <v>276</v>
      </c>
      <c r="G5" s="47" t="s">
        <v>228</v>
      </c>
      <c r="H5" s="47" t="s">
        <v>257</v>
      </c>
      <c r="I5" s="47">
        <v>1</v>
      </c>
    </row>
    <row r="6" spans="1:9" ht="63" x14ac:dyDescent="0.25">
      <c r="A6" s="46" t="str">
        <f>IF(B6="","",'Анкета ИД'!$C$4)</f>
        <v>Литвинова Ксения Николаевна</v>
      </c>
      <c r="B6" s="47" t="s">
        <v>176</v>
      </c>
      <c r="C6" s="47" t="s">
        <v>272</v>
      </c>
      <c r="D6" s="47" t="s">
        <v>273</v>
      </c>
      <c r="E6" s="47">
        <v>2022</v>
      </c>
      <c r="F6" s="47" t="s">
        <v>275</v>
      </c>
      <c r="G6" s="47" t="s">
        <v>223</v>
      </c>
      <c r="H6" s="47" t="s">
        <v>274</v>
      </c>
      <c r="I6" s="47">
        <v>4</v>
      </c>
    </row>
    <row r="7" spans="1:9" ht="63" x14ac:dyDescent="0.25">
      <c r="A7" s="46" t="str">
        <f>IF(B7="","",'Анкета ИД'!$C$4)</f>
        <v>Литвинова Ксения Николаевна</v>
      </c>
      <c r="B7" s="47" t="s">
        <v>176</v>
      </c>
      <c r="C7" s="47" t="s">
        <v>279</v>
      </c>
      <c r="D7" s="47" t="s">
        <v>277</v>
      </c>
      <c r="E7" s="47">
        <v>2022</v>
      </c>
      <c r="F7" s="47" t="s">
        <v>278</v>
      </c>
      <c r="G7" s="47" t="s">
        <v>227</v>
      </c>
      <c r="H7" s="47" t="s">
        <v>280</v>
      </c>
      <c r="I7" s="47">
        <v>2</v>
      </c>
    </row>
    <row r="8" spans="1:9" ht="15.75" x14ac:dyDescent="0.25">
      <c r="A8" s="46" t="str">
        <f>IF(B8="","",'Анкета ИД'!$C$4)</f>
        <v/>
      </c>
      <c r="B8" s="47"/>
      <c r="C8" s="47"/>
      <c r="D8" s="47"/>
      <c r="E8" s="47"/>
      <c r="F8" s="47"/>
      <c r="G8" s="47"/>
      <c r="H8" s="47"/>
      <c r="I8" s="47"/>
    </row>
    <row r="9" spans="1:9" ht="15.75" x14ac:dyDescent="0.25">
      <c r="A9" s="46" t="str">
        <f>IF(B9="","",'Анкета ИД'!$C$4)</f>
        <v/>
      </c>
      <c r="B9" s="47"/>
      <c r="C9" s="47"/>
      <c r="D9" s="47"/>
      <c r="E9" s="47"/>
      <c r="F9" s="47"/>
      <c r="G9" s="47"/>
      <c r="H9" s="47"/>
      <c r="I9" s="47"/>
    </row>
    <row r="10" spans="1:9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  <c r="G10" s="47"/>
      <c r="H10" s="47"/>
      <c r="I10" s="47"/>
    </row>
    <row r="11" spans="1:9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  <c r="G11" s="47"/>
      <c r="H11" s="47"/>
      <c r="I11" s="47"/>
    </row>
    <row r="12" spans="1:9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  <c r="G12" s="47"/>
      <c r="H12" s="47"/>
      <c r="I12" s="47"/>
    </row>
    <row r="13" spans="1:9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  <c r="G13" s="47"/>
      <c r="H13" s="47"/>
      <c r="I13" s="47"/>
    </row>
    <row r="14" spans="1:9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  <c r="G14" s="47"/>
      <c r="H14" s="47"/>
      <c r="I14" s="47"/>
    </row>
    <row r="15" spans="1:9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  <c r="G15" s="47"/>
      <c r="H15" s="47"/>
      <c r="I15" s="47"/>
    </row>
    <row r="16" spans="1:9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  <c r="G16" s="47"/>
      <c r="H16" s="47"/>
      <c r="I16" s="47"/>
    </row>
    <row r="17" spans="1:9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  <c r="G17" s="47"/>
      <c r="H17" s="47"/>
      <c r="I17" s="47"/>
    </row>
    <row r="18" spans="1:9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  <c r="G18" s="47"/>
      <c r="H18" s="47"/>
      <c r="I18" s="47"/>
    </row>
    <row r="19" spans="1:9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  <c r="G19" s="47"/>
      <c r="H19" s="47"/>
      <c r="I19" s="47"/>
    </row>
    <row r="20" spans="1:9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  <c r="G20" s="47"/>
      <c r="H20" s="47"/>
      <c r="I20" s="47"/>
    </row>
    <row r="21" spans="1:9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  <c r="G21" s="47"/>
      <c r="H21" s="47"/>
      <c r="I21" s="47"/>
    </row>
    <row r="22" spans="1:9" ht="15.75" x14ac:dyDescent="0.25">
      <c r="A22" s="46" t="str">
        <f>IF(B22="","",'Анкета ИД'!$C$4)</f>
        <v/>
      </c>
      <c r="B22" s="47"/>
      <c r="C22" s="47"/>
      <c r="D22" s="47"/>
      <c r="E22" s="47"/>
      <c r="F22" s="47"/>
      <c r="G22" s="47"/>
      <c r="H22" s="47"/>
      <c r="I22" s="47"/>
    </row>
    <row r="23" spans="1:9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  <c r="G23" s="47"/>
      <c r="H23" s="47"/>
      <c r="I23" s="47"/>
    </row>
    <row r="24" spans="1:9" ht="15.75" x14ac:dyDescent="0.25">
      <c r="A24" s="46" t="str">
        <f>IF(B24="","",'Анкета ИД'!$C$4)</f>
        <v/>
      </c>
      <c r="B24" s="47"/>
      <c r="C24" s="47"/>
      <c r="D24" s="47"/>
      <c r="E24" s="47"/>
      <c r="F24" s="47"/>
      <c r="G24" s="47"/>
      <c r="H24" s="47"/>
      <c r="I24" s="47"/>
    </row>
    <row r="25" spans="1:9" ht="15.75" x14ac:dyDescent="0.25">
      <c r="A25" s="46" t="str">
        <f>IF(B25="","",'Анкета ИД'!$C$4)</f>
        <v/>
      </c>
      <c r="B25" s="47"/>
      <c r="C25" s="47"/>
      <c r="D25" s="47"/>
      <c r="E25" s="47"/>
      <c r="F25" s="47"/>
      <c r="G25" s="47"/>
      <c r="H25" s="47"/>
      <c r="I25" s="47"/>
    </row>
    <row r="26" spans="1:9" ht="15.75" x14ac:dyDescent="0.25">
      <c r="A26" s="46" t="str">
        <f>IF(B26="","",'Анкета ИД'!$C$4)</f>
        <v/>
      </c>
      <c r="B26" s="47"/>
      <c r="C26" s="47"/>
      <c r="D26" s="47"/>
      <c r="E26" s="47"/>
      <c r="F26" s="47"/>
      <c r="G26" s="47"/>
      <c r="H26" s="47"/>
      <c r="I26" s="47"/>
    </row>
    <row r="27" spans="1:9" ht="15.75" x14ac:dyDescent="0.25">
      <c r="A27" s="46" t="str">
        <f>IF(B27="","",'Анкета ИД'!$C$4)</f>
        <v/>
      </c>
      <c r="B27" s="47"/>
      <c r="C27" s="47"/>
      <c r="D27" s="47"/>
      <c r="E27" s="47"/>
      <c r="F27" s="47"/>
      <c r="G27" s="47"/>
      <c r="H27" s="47"/>
      <c r="I27" s="47"/>
    </row>
    <row r="28" spans="1:9" ht="15.75" x14ac:dyDescent="0.25">
      <c r="A28" s="46" t="str">
        <f>IF(B28="","",'Анкета ИД'!$C$4)</f>
        <v/>
      </c>
      <c r="B28" s="47"/>
      <c r="C28" s="47"/>
      <c r="D28" s="47"/>
      <c r="E28" s="47"/>
      <c r="F28" s="47"/>
      <c r="G28" s="47"/>
      <c r="H28" s="47"/>
      <c r="I28" s="47"/>
    </row>
    <row r="29" spans="1:9" ht="15.75" x14ac:dyDescent="0.25">
      <c r="A29" s="46" t="str">
        <f>IF(B29="","",'Анкета ИД'!$C$4)</f>
        <v/>
      </c>
      <c r="B29" s="47"/>
      <c r="C29" s="47"/>
      <c r="D29" s="47"/>
      <c r="E29" s="47"/>
      <c r="F29" s="47"/>
      <c r="G29" s="47"/>
      <c r="H29" s="47"/>
      <c r="I29" s="47"/>
    </row>
    <row r="30" spans="1:9" ht="15.75" x14ac:dyDescent="0.25">
      <c r="A30" s="46" t="str">
        <f>IF(B30="","",'Анкета ИД'!$C$4)</f>
        <v/>
      </c>
      <c r="B30" s="47"/>
      <c r="C30" s="47"/>
      <c r="D30" s="47"/>
      <c r="E30" s="47"/>
      <c r="F30" s="47"/>
      <c r="G30" s="47"/>
      <c r="H30" s="47"/>
      <c r="I30" s="47"/>
    </row>
    <row r="31" spans="1:9" ht="15.75" x14ac:dyDescent="0.25">
      <c r="A31" s="46" t="str">
        <f>IF(B31="","",'Анкета ИД'!$C$4)</f>
        <v/>
      </c>
      <c r="B31" s="47"/>
      <c r="C31" s="47"/>
      <c r="D31" s="47"/>
      <c r="E31" s="47"/>
      <c r="F31" s="47"/>
      <c r="G31" s="47"/>
      <c r="H31" s="47"/>
      <c r="I31" s="47"/>
    </row>
    <row r="32" spans="1:9" ht="15.75" x14ac:dyDescent="0.25">
      <c r="A32" s="46" t="str">
        <f>IF(B32="","",'Анкета ИД'!$C$4)</f>
        <v/>
      </c>
      <c r="B32" s="47"/>
      <c r="C32" s="47"/>
      <c r="D32" s="47"/>
      <c r="E32" s="47"/>
      <c r="F32" s="47"/>
      <c r="G32" s="47"/>
      <c r="H32" s="47"/>
      <c r="I32" s="47"/>
    </row>
    <row r="33" spans="1:9" ht="15.75" x14ac:dyDescent="0.25">
      <c r="A33" s="46" t="str">
        <f>IF(B33="","",'Анкета ИД'!$C$4)</f>
        <v/>
      </c>
      <c r="B33" s="47"/>
      <c r="C33" s="47"/>
      <c r="D33" s="47"/>
      <c r="E33" s="47"/>
      <c r="F33" s="47"/>
      <c r="G33" s="47"/>
      <c r="H33" s="47"/>
      <c r="I33" s="47"/>
    </row>
    <row r="34" spans="1:9" ht="15.75" x14ac:dyDescent="0.25">
      <c r="A34" s="46" t="str">
        <f>IF(B34="","",'Анкета ИД'!$C$4)</f>
        <v/>
      </c>
      <c r="B34" s="47"/>
      <c r="C34" s="47"/>
      <c r="D34" s="47"/>
      <c r="E34" s="47"/>
      <c r="F34" s="47"/>
      <c r="G34" s="47"/>
      <c r="H34" s="47"/>
      <c r="I34" s="47"/>
    </row>
    <row r="35" spans="1:9" ht="15.75" x14ac:dyDescent="0.25">
      <c r="A35" s="46" t="str">
        <f>IF(B35="","",'Анкета ИД'!$C$4)</f>
        <v/>
      </c>
      <c r="B35" s="47"/>
      <c r="C35" s="47"/>
      <c r="D35" s="47"/>
      <c r="E35" s="47"/>
      <c r="F35" s="47"/>
      <c r="G35" s="47"/>
      <c r="H35" s="47"/>
      <c r="I35" s="47"/>
    </row>
    <row r="36" spans="1:9" ht="15.75" x14ac:dyDescent="0.25">
      <c r="A36" s="46" t="str">
        <f>IF(B36="","",'Анкета ИД'!$C$4)</f>
        <v/>
      </c>
      <c r="B36" s="47"/>
      <c r="C36" s="47"/>
      <c r="D36" s="47"/>
      <c r="E36" s="47"/>
      <c r="F36" s="47"/>
      <c r="G36" s="47"/>
      <c r="H36" s="47"/>
      <c r="I36" s="47"/>
    </row>
    <row r="37" spans="1:9" ht="15.75" x14ac:dyDescent="0.25">
      <c r="A37" s="46" t="str">
        <f>IF(B37="","",'Анкета ИД'!$C$4)</f>
        <v/>
      </c>
      <c r="B37" s="47"/>
      <c r="C37" s="47"/>
      <c r="D37" s="47"/>
      <c r="E37" s="47"/>
      <c r="F37" s="47"/>
      <c r="G37" s="47"/>
      <c r="H37" s="47"/>
      <c r="I37" s="47"/>
    </row>
    <row r="38" spans="1:9" ht="15.75" x14ac:dyDescent="0.25">
      <c r="A38" s="46" t="str">
        <f>IF(B38="","",'Анкета ИД'!$C$4)</f>
        <v/>
      </c>
      <c r="B38" s="47"/>
      <c r="C38" s="47"/>
      <c r="D38" s="47"/>
      <c r="E38" s="47"/>
      <c r="F38" s="47"/>
      <c r="G38" s="47"/>
      <c r="H38" s="47"/>
      <c r="I38" s="47"/>
    </row>
    <row r="39" spans="1:9" ht="15.75" x14ac:dyDescent="0.25">
      <c r="A39" s="46" t="str">
        <f>IF(B39="","",'Анкета ИД'!$C$4)</f>
        <v/>
      </c>
      <c r="B39" s="47"/>
      <c r="C39" s="47"/>
      <c r="D39" s="47"/>
      <c r="E39" s="47"/>
      <c r="F39" s="47"/>
      <c r="G39" s="47"/>
      <c r="H39" s="47"/>
      <c r="I39" s="47"/>
    </row>
    <row r="40" spans="1:9" ht="15.75" x14ac:dyDescent="0.25">
      <c r="A40" s="46"/>
      <c r="B40" s="47"/>
      <c r="C40" s="47"/>
      <c r="D40" s="47"/>
      <c r="E40" s="47"/>
      <c r="F40" s="47"/>
      <c r="G40" s="47"/>
      <c r="H40" s="47"/>
      <c r="I40" s="47"/>
    </row>
    <row r="41" spans="1:9" ht="15.75" x14ac:dyDescent="0.25">
      <c r="A41" s="46"/>
      <c r="B41" s="47"/>
      <c r="C41" s="47"/>
      <c r="D41" s="47"/>
      <c r="E41" s="47"/>
      <c r="F41" s="47"/>
      <c r="G41" s="47"/>
      <c r="H41" s="47"/>
      <c r="I41" s="47"/>
    </row>
    <row r="42" spans="1:9" ht="15.75" x14ac:dyDescent="0.25">
      <c r="A42" s="46"/>
      <c r="B42" s="47"/>
      <c r="C42" s="47"/>
      <c r="D42" s="47"/>
      <c r="E42" s="47"/>
      <c r="F42" s="47"/>
      <c r="G42" s="47"/>
      <c r="H42" s="47"/>
      <c r="I42" s="47"/>
    </row>
    <row r="43" spans="1:9" ht="15.75" x14ac:dyDescent="0.25">
      <c r="A43" s="46"/>
      <c r="B43" s="47"/>
      <c r="C43" s="47"/>
      <c r="D43" s="47"/>
      <c r="E43" s="47"/>
      <c r="F43" s="47"/>
      <c r="G43" s="47"/>
      <c r="H43" s="47"/>
      <c r="I43" s="47"/>
    </row>
    <row r="44" spans="1:9" ht="15.75" x14ac:dyDescent="0.25">
      <c r="A44" s="46"/>
      <c r="B44" s="47"/>
      <c r="C44" s="47"/>
      <c r="D44" s="47"/>
      <c r="E44" s="47"/>
      <c r="F44" s="47"/>
      <c r="G44" s="47"/>
      <c r="H44" s="47"/>
      <c r="I44" s="47"/>
    </row>
    <row r="45" spans="1:9" ht="15.75" x14ac:dyDescent="0.25">
      <c r="A45" s="46" t="str">
        <f>IF(B45="","",'Анкета ИД'!$C$4)</f>
        <v/>
      </c>
      <c r="B45" s="47"/>
      <c r="C45" s="47"/>
      <c r="D45" s="47"/>
      <c r="E45" s="47"/>
      <c r="F45" s="47"/>
      <c r="G45" s="47"/>
      <c r="H45" s="47"/>
      <c r="I45" s="47"/>
    </row>
    <row r="46" spans="1:9" ht="15.75" x14ac:dyDescent="0.25">
      <c r="A46" s="46" t="str">
        <f>IF(B46="","",'Анкета ИД'!$C$4)</f>
        <v/>
      </c>
      <c r="B46" s="47"/>
      <c r="C46" s="47"/>
      <c r="D46" s="47"/>
      <c r="E46" s="47"/>
      <c r="F46" s="47"/>
      <c r="G46" s="47"/>
      <c r="H46" s="47"/>
      <c r="I46" s="47"/>
    </row>
    <row r="47" spans="1:9" ht="15.75" x14ac:dyDescent="0.25">
      <c r="A47" s="46" t="str">
        <f>IF(B47="","",'Анкета ИД'!$C$4)</f>
        <v/>
      </c>
      <c r="B47" s="47"/>
      <c r="C47" s="47"/>
      <c r="D47" s="47"/>
      <c r="E47" s="47"/>
      <c r="F47" s="47"/>
      <c r="G47" s="47"/>
      <c r="H47" s="47"/>
      <c r="I47" s="47"/>
    </row>
    <row r="48" spans="1:9" ht="15.75" x14ac:dyDescent="0.25">
      <c r="A48" s="46" t="str">
        <f>IF(B48="","",'Анкета ИД'!$C$4)</f>
        <v/>
      </c>
      <c r="B48" s="47"/>
      <c r="C48" s="47"/>
      <c r="D48" s="47"/>
      <c r="E48" s="47"/>
      <c r="F48" s="47"/>
      <c r="G48" s="47"/>
      <c r="H48" s="47"/>
      <c r="I48" s="47"/>
    </row>
    <row r="49" spans="1:16" ht="15.75" x14ac:dyDescent="0.25">
      <c r="A49" s="46" t="str">
        <f>IF(B49="","",'Анкета ИД'!$C$4)</f>
        <v/>
      </c>
      <c r="B49" s="47"/>
      <c r="C49" s="47"/>
      <c r="D49" s="47"/>
      <c r="E49" s="47"/>
      <c r="F49" s="47"/>
      <c r="G49" s="47"/>
      <c r="H49" s="47"/>
      <c r="I49" s="47"/>
    </row>
    <row r="51" spans="1:16" x14ac:dyDescent="0.25">
      <c r="A51" s="221" t="s">
        <v>212</v>
      </c>
      <c r="B51" s="221"/>
      <c r="C51" s="221"/>
      <c r="D51" s="221"/>
    </row>
    <row r="52" spans="1:16" ht="27.75" customHeight="1" x14ac:dyDescent="0.25"/>
    <row r="53" spans="1:16" s="125" customFormat="1" ht="30" customHeight="1" x14ac:dyDescent="0.25">
      <c r="A53" s="216" t="s">
        <v>183</v>
      </c>
      <c r="B53" s="216"/>
      <c r="C53" s="216"/>
      <c r="D53" s="216"/>
      <c r="E53" s="216"/>
      <c r="F53" s="216"/>
      <c r="G53" s="216"/>
      <c r="H53" s="216"/>
      <c r="I53" s="216"/>
      <c r="J53" s="124"/>
      <c r="K53" s="124"/>
      <c r="L53" s="124"/>
      <c r="M53" s="124"/>
      <c r="N53" s="79"/>
      <c r="O53" s="124"/>
      <c r="P53" s="124"/>
    </row>
    <row r="54" spans="1:16" x14ac:dyDescent="0.25">
      <c r="A54" s="219" t="s">
        <v>184</v>
      </c>
      <c r="B54" s="219"/>
    </row>
  </sheetData>
  <sheetProtection password="CA14" sheet="1" objects="1" scenarios="1" formatColumns="0" formatRows="0" insertRows="0" insertHyperlinks="0" deleteRows="0"/>
  <mergeCells count="5">
    <mergeCell ref="A2:I2"/>
    <mergeCell ref="A51:D51"/>
    <mergeCell ref="A53:I53"/>
    <mergeCell ref="A3:D3"/>
    <mergeCell ref="A54:B54"/>
  </mergeCells>
  <dataValidations count="3">
    <dataValidation type="list" allowBlank="1" showInputMessage="1" showErrorMessage="1" sqref="B5:B49">
      <formula1>вид_публикации2</formula1>
    </dataValidation>
    <dataValidation type="list" allowBlank="1" showInputMessage="1" showErrorMessage="1" sqref="E5:E49">
      <formula1>годы</formula1>
    </dataValidation>
    <dataValidation type="list" allowBlank="1" showInputMessage="1" showErrorMessage="1" sqref="G5:G49">
      <formula1>статус_па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O49"/>
  <sheetViews>
    <sheetView view="pageBreakPreview" zoomScale="85" zoomScaleNormal="100" zoomScaleSheetLayoutView="85" workbookViewId="0">
      <selection activeCell="H6" sqref="H6"/>
    </sheetView>
  </sheetViews>
  <sheetFormatPr defaultRowHeight="15" x14ac:dyDescent="0.25"/>
  <cols>
    <col min="1" max="1" width="43.85546875" style="79" customWidth="1"/>
    <col min="2" max="2" width="24" style="79" customWidth="1"/>
    <col min="3" max="3" width="41" style="79" customWidth="1"/>
    <col min="4" max="4" width="41.5703125" style="79" customWidth="1"/>
    <col min="5" max="5" width="20.85546875" style="79" customWidth="1"/>
    <col min="6" max="6" width="24.5703125" style="79" customWidth="1"/>
    <col min="7" max="7" width="18.42578125" style="79" customWidth="1"/>
    <col min="8" max="8" width="20.28515625" style="79" customWidth="1"/>
    <col min="9" max="9" width="18.85546875" style="79" customWidth="1"/>
    <col min="10" max="10" width="20" style="79" customWidth="1"/>
    <col min="11" max="11" width="9.140625" style="79"/>
    <col min="12" max="12" width="9.140625" style="79" customWidth="1"/>
    <col min="13" max="13" width="7.5703125" style="79" customWidth="1"/>
    <col min="14" max="16" width="9.140625" style="79" customWidth="1"/>
    <col min="17" max="16384" width="9.140625" style="79"/>
  </cols>
  <sheetData>
    <row r="2" spans="1:10" ht="61.5" customHeight="1" x14ac:dyDescent="0.25">
      <c r="A2" s="220" t="s">
        <v>142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x14ac:dyDescent="0.25">
      <c r="A3" s="140" t="s">
        <v>217</v>
      </c>
      <c r="B3" s="140"/>
      <c r="C3" s="140"/>
      <c r="D3" s="140"/>
      <c r="E3" s="141"/>
    </row>
    <row r="4" spans="1:10" ht="86.25" customHeight="1" x14ac:dyDescent="0.25">
      <c r="A4" s="128" t="s">
        <v>194</v>
      </c>
      <c r="B4" s="128" t="s">
        <v>39</v>
      </c>
      <c r="C4" s="128" t="s">
        <v>37</v>
      </c>
      <c r="D4" s="128" t="s">
        <v>125</v>
      </c>
      <c r="E4" s="129" t="s">
        <v>113</v>
      </c>
      <c r="F4" s="128" t="s">
        <v>126</v>
      </c>
      <c r="G4" s="128" t="s">
        <v>289</v>
      </c>
      <c r="H4" s="128" t="s">
        <v>127</v>
      </c>
      <c r="I4" s="129" t="s">
        <v>92</v>
      </c>
      <c r="J4" s="129" t="s">
        <v>46</v>
      </c>
    </row>
    <row r="5" spans="1:10" ht="78.75" x14ac:dyDescent="0.25">
      <c r="A5" s="46" t="str">
        <f>IF(B5="","",'Анкета ИД'!$C$4)</f>
        <v>Литвинова Ксения Николаевна</v>
      </c>
      <c r="B5" s="47" t="s">
        <v>174</v>
      </c>
      <c r="C5" s="47" t="s">
        <v>265</v>
      </c>
      <c r="D5" s="47" t="s">
        <v>266</v>
      </c>
      <c r="E5" s="47">
        <v>2022</v>
      </c>
      <c r="F5" s="47" t="s">
        <v>267</v>
      </c>
      <c r="G5" s="47" t="s">
        <v>282</v>
      </c>
      <c r="H5" s="47">
        <v>2</v>
      </c>
      <c r="I5" s="47" t="s">
        <v>268</v>
      </c>
      <c r="J5" s="47" t="s">
        <v>4</v>
      </c>
    </row>
    <row r="6" spans="1:10" ht="78.75" x14ac:dyDescent="0.25">
      <c r="A6" s="46" t="str">
        <f>IF(B6="","",'Анкета ИД'!$C$4)</f>
        <v>Литвинова Ксения Николаевна</v>
      </c>
      <c r="B6" s="47" t="s">
        <v>175</v>
      </c>
      <c r="C6" s="47" t="s">
        <v>269</v>
      </c>
      <c r="D6" s="47" t="s">
        <v>270</v>
      </c>
      <c r="E6" s="47">
        <v>2021</v>
      </c>
      <c r="F6" s="47" t="s">
        <v>271</v>
      </c>
      <c r="G6" s="47" t="s">
        <v>257</v>
      </c>
      <c r="H6" s="47">
        <v>1</v>
      </c>
      <c r="I6" s="47" t="s">
        <v>244</v>
      </c>
      <c r="J6" s="47" t="s">
        <v>3</v>
      </c>
    </row>
    <row r="7" spans="1:10" ht="126" x14ac:dyDescent="0.25">
      <c r="A7" s="46" t="str">
        <f>IF(B7="","",'Анкета ИД'!$C$4)</f>
        <v>Литвинова Ксения Николаевна</v>
      </c>
      <c r="B7" s="47" t="s">
        <v>174</v>
      </c>
      <c r="C7" s="47" t="s">
        <v>281</v>
      </c>
      <c r="D7" s="47" t="s">
        <v>284</v>
      </c>
      <c r="E7" s="47">
        <v>2021</v>
      </c>
      <c r="F7" s="47" t="s">
        <v>285</v>
      </c>
      <c r="G7" s="47" t="s">
        <v>283</v>
      </c>
      <c r="H7" s="47">
        <v>3</v>
      </c>
      <c r="I7" s="47" t="s">
        <v>244</v>
      </c>
      <c r="J7" s="47" t="s">
        <v>3</v>
      </c>
    </row>
    <row r="8" spans="1:10" ht="15.75" x14ac:dyDescent="0.25">
      <c r="A8" s="46" t="str">
        <f>IF(B8="","",'Анкета ИД'!$C$4)</f>
        <v/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x14ac:dyDescent="0.25">
      <c r="A9" s="46" t="str">
        <f>IF(B9="","",'Анкета ИД'!$C$4)</f>
        <v/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5.75" x14ac:dyDescent="0.25">
      <c r="A22" s="46" t="str">
        <f>IF(B22="","",'Анкета ИД'!$C$4)</f>
        <v/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5.75" x14ac:dyDescent="0.25">
      <c r="A24" s="46" t="str">
        <f>IF(B24="","",'Анкета ИД'!$C$4)</f>
        <v/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5.75" x14ac:dyDescent="0.25">
      <c r="A25" s="46" t="str">
        <f>IF(B25="","",'Анкета ИД'!$C$4)</f>
        <v/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5.75" x14ac:dyDescent="0.25">
      <c r="A26" s="46" t="str">
        <f>IF(B26="","",'Анкета ИД'!$C$4)</f>
        <v/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.75" x14ac:dyDescent="0.25">
      <c r="A27" s="46" t="str">
        <f>IF(B27="","",'Анкета ИД'!$C$4)</f>
        <v/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5.75" x14ac:dyDescent="0.25">
      <c r="A28" s="46" t="str">
        <f>IF(B28="","",'Анкета ИД'!$C$4)</f>
        <v/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.75" x14ac:dyDescent="0.25">
      <c r="A29" s="46" t="str">
        <f>IF(B29="","",'Анкета ИД'!$C$4)</f>
        <v/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 x14ac:dyDescent="0.25">
      <c r="A30" s="46" t="str">
        <f>IF(B30="","",'Анкета ИД'!$C$4)</f>
        <v/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 x14ac:dyDescent="0.25">
      <c r="A31" s="46" t="str">
        <f>IF(B31="","",'Анкета ИД'!$C$4)</f>
        <v/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 x14ac:dyDescent="0.25">
      <c r="A32" s="46" t="str">
        <f>IF(B32="","",'Анкета ИД'!$C$4)</f>
        <v/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5" ht="15.75" x14ac:dyDescent="0.25">
      <c r="A33" s="46" t="str">
        <f>IF(B33="","",'Анкета ИД'!$C$4)</f>
        <v/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5" ht="15.75" x14ac:dyDescent="0.25">
      <c r="A34" s="46" t="str">
        <f>IF(B34="","",'Анкета ИД'!$C$4)</f>
        <v/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5" ht="15.75" x14ac:dyDescent="0.25">
      <c r="A35" s="46" t="str">
        <f>IF(B35="","",'Анкета ИД'!$C$4)</f>
        <v/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5" ht="15.75" x14ac:dyDescent="0.25">
      <c r="A36" s="46" t="str">
        <f>IF(B36="","",'Анкета ИД'!$C$4)</f>
        <v/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5" ht="15.75" x14ac:dyDescent="0.25">
      <c r="A37" s="46" t="str">
        <f>IF(B37="","",'Анкета ИД'!$C$4)</f>
        <v/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5" ht="15.75" x14ac:dyDescent="0.25">
      <c r="A38" s="46" t="str">
        <f>IF(B38="","",'Анкета ИД'!$C$4)</f>
        <v/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5" ht="15.75" x14ac:dyDescent="0.25">
      <c r="A39" s="46" t="str">
        <f>IF(B39="","",'Анкета ИД'!$C$4)</f>
        <v/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5" ht="15.75" x14ac:dyDescent="0.25">
      <c r="A40" s="46" t="str">
        <f>IF(B40="","",'Анкета ИД'!$C$4)</f>
        <v/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5" ht="15.75" x14ac:dyDescent="0.25">
      <c r="A41" s="46" t="str">
        <f>IF(B41="","",'Анкета ИД'!$C$4)</f>
        <v/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5" ht="15.75" x14ac:dyDescent="0.25">
      <c r="A42" s="46" t="str">
        <f>IF(B42="","",'Анкета ИД'!$C$4)</f>
        <v/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5" ht="15.75" x14ac:dyDescent="0.25">
      <c r="A43" s="46" t="str">
        <f>IF(B43="","",'Анкета ИД'!$C$4)</f>
        <v/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5" ht="16.5" customHeight="1" x14ac:dyDescent="0.25">
      <c r="A44" s="46" t="str">
        <f>IF(B44="","",'Анкета ИД'!$C$4)</f>
        <v/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15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5" x14ac:dyDescent="0.25">
      <c r="A46" s="221" t="s">
        <v>218</v>
      </c>
      <c r="B46" s="221"/>
      <c r="C46" s="221"/>
      <c r="D46" s="221"/>
      <c r="E46" s="221"/>
    </row>
    <row r="48" spans="1:15" s="125" customFormat="1" ht="15.75" x14ac:dyDescent="0.25">
      <c r="A48" s="216" t="s">
        <v>124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124"/>
      <c r="L48" s="124"/>
      <c r="M48" s="124"/>
      <c r="N48" s="79"/>
      <c r="O48" s="124"/>
    </row>
    <row r="49" spans="1:2" x14ac:dyDescent="0.25">
      <c r="A49" s="219" t="s">
        <v>184</v>
      </c>
      <c r="B49" s="219"/>
    </row>
  </sheetData>
  <sheetProtection password="CA14" sheet="1" objects="1" scenarios="1" formatRows="0" insertRows="0" deleteRows="0"/>
  <mergeCells count="4">
    <mergeCell ref="A2:J2"/>
    <mergeCell ref="A48:J48"/>
    <mergeCell ref="A49:B49"/>
    <mergeCell ref="A46:E46"/>
  </mergeCells>
  <dataValidations count="3">
    <dataValidation type="list" allowBlank="1" showInputMessage="1" showErrorMessage="1" sqref="B5:B44">
      <formula1>вид_публикации</formula1>
    </dataValidation>
    <dataValidation type="list" allowBlank="1" showInputMessage="1" showErrorMessage="1" sqref="E5:E44">
      <formula1>годы</formula1>
    </dataValidation>
    <dataValidation type="list" allowBlank="1" showInputMessage="1" showErrorMessage="1" sqref="J5:J44">
      <formula1>статус_мероприятия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O43"/>
  <sheetViews>
    <sheetView view="pageBreakPreview" zoomScale="85" zoomScaleNormal="100" zoomScaleSheetLayoutView="85" workbookViewId="0">
      <selection activeCell="C5" sqref="C5"/>
    </sheetView>
  </sheetViews>
  <sheetFormatPr defaultRowHeight="15" x14ac:dyDescent="0.25"/>
  <cols>
    <col min="1" max="1" width="41.5703125" style="79" customWidth="1"/>
    <col min="2" max="2" width="24" style="79" customWidth="1"/>
    <col min="3" max="4" width="41" style="79" customWidth="1"/>
    <col min="5" max="5" width="45" style="79" customWidth="1"/>
    <col min="6" max="6" width="20.140625" style="79" customWidth="1"/>
    <col min="7" max="10" width="0" style="79" hidden="1" customWidth="1"/>
    <col min="11" max="11" width="9.140625" style="79"/>
    <col min="12" max="23" width="9.140625" style="79" customWidth="1"/>
    <col min="24" max="16384" width="9.140625" style="79"/>
  </cols>
  <sheetData>
    <row r="1" spans="1:6" ht="15.75" x14ac:dyDescent="0.25">
      <c r="A1" s="130"/>
      <c r="B1" s="130"/>
      <c r="C1" s="130"/>
      <c r="D1" s="130"/>
      <c r="E1" s="130"/>
      <c r="F1" s="130"/>
    </row>
    <row r="2" spans="1:6" ht="20.25" x14ac:dyDescent="0.25">
      <c r="A2" s="220" t="s">
        <v>141</v>
      </c>
      <c r="B2" s="220"/>
      <c r="C2" s="220"/>
      <c r="D2" s="220"/>
      <c r="E2" s="220"/>
      <c r="F2" s="220"/>
    </row>
    <row r="3" spans="1:6" ht="18.75" x14ac:dyDescent="0.25">
      <c r="A3" s="223"/>
      <c r="B3" s="223"/>
      <c r="C3" s="223"/>
      <c r="D3" s="223"/>
      <c r="E3" s="223"/>
      <c r="F3" s="223"/>
    </row>
    <row r="4" spans="1:6" ht="78" customHeight="1" x14ac:dyDescent="0.25">
      <c r="A4" s="120" t="s">
        <v>195</v>
      </c>
      <c r="B4" s="120" t="s">
        <v>56</v>
      </c>
      <c r="C4" s="120" t="s">
        <v>94</v>
      </c>
      <c r="D4" s="120" t="s">
        <v>180</v>
      </c>
      <c r="E4" s="120" t="s">
        <v>93</v>
      </c>
      <c r="F4" s="120" t="s">
        <v>120</v>
      </c>
    </row>
    <row r="5" spans="1:6" ht="78.75" x14ac:dyDescent="0.25">
      <c r="A5" s="46" t="str">
        <f>IF(B5="","",'Анкета ИД'!$C$4)</f>
        <v>Литвинова Ксения Николаевна</v>
      </c>
      <c r="B5" s="47" t="s">
        <v>13</v>
      </c>
      <c r="C5" s="47" t="s">
        <v>258</v>
      </c>
      <c r="D5" s="47">
        <v>204369</v>
      </c>
      <c r="E5" s="47" t="s">
        <v>259</v>
      </c>
      <c r="F5" s="47">
        <v>2022</v>
      </c>
    </row>
    <row r="6" spans="1:6" ht="189" x14ac:dyDescent="0.25">
      <c r="A6" s="46" t="str">
        <f>IF(B6="","",'Анкета ИД'!$C$4)</f>
        <v>Литвинова Ксения Николаевна</v>
      </c>
      <c r="B6" s="47" t="s">
        <v>151</v>
      </c>
      <c r="C6" s="47" t="s">
        <v>260</v>
      </c>
      <c r="D6" s="47" t="s">
        <v>261</v>
      </c>
      <c r="E6" s="47" t="s">
        <v>262</v>
      </c>
      <c r="F6" s="47">
        <v>2021</v>
      </c>
    </row>
    <row r="7" spans="1:6" ht="63" x14ac:dyDescent="0.25">
      <c r="A7" s="46" t="str">
        <f>IF(B7="","",'Анкета ИД'!$C$4)</f>
        <v>Литвинова Ксения Николаевна</v>
      </c>
      <c r="B7" s="47" t="s">
        <v>136</v>
      </c>
      <c r="C7" s="47" t="s">
        <v>263</v>
      </c>
      <c r="D7" s="47">
        <v>2021621135</v>
      </c>
      <c r="E7" s="47" t="s">
        <v>264</v>
      </c>
      <c r="F7" s="47">
        <v>2021</v>
      </c>
    </row>
    <row r="8" spans="1:6" ht="15.75" x14ac:dyDescent="0.25">
      <c r="A8" s="46" t="str">
        <f>IF(B8="","",'Анкета ИД'!$C$4)</f>
        <v/>
      </c>
      <c r="B8" s="47"/>
      <c r="C8" s="47"/>
      <c r="D8" s="47"/>
      <c r="E8" s="47"/>
      <c r="F8" s="47"/>
    </row>
    <row r="9" spans="1:6" ht="15.75" x14ac:dyDescent="0.25">
      <c r="A9" s="46" t="str">
        <f>IF(B9="","",'Анкета ИД'!$C$4)</f>
        <v/>
      </c>
      <c r="B9" s="47"/>
      <c r="C9" s="47"/>
      <c r="D9" s="47"/>
      <c r="E9" s="47"/>
      <c r="F9" s="47"/>
    </row>
    <row r="10" spans="1:6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</row>
    <row r="11" spans="1:6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</row>
    <row r="12" spans="1:6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</row>
    <row r="13" spans="1:6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</row>
    <row r="14" spans="1:6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</row>
    <row r="15" spans="1:6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</row>
    <row r="16" spans="1:6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</row>
    <row r="17" spans="1:6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</row>
    <row r="18" spans="1:6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</row>
    <row r="19" spans="1:6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</row>
    <row r="20" spans="1:6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</row>
    <row r="21" spans="1:6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</row>
    <row r="22" spans="1:6" ht="15" customHeight="1" x14ac:dyDescent="0.25">
      <c r="A22" s="46" t="str">
        <f>IF(B22="","",'Анкета ИД'!$C$4)</f>
        <v/>
      </c>
      <c r="B22" s="47"/>
      <c r="C22" s="47"/>
      <c r="D22" s="47"/>
      <c r="E22" s="47"/>
      <c r="F22" s="47"/>
    </row>
    <row r="23" spans="1:6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</row>
    <row r="24" spans="1:6" ht="15.75" x14ac:dyDescent="0.25">
      <c r="A24" s="121" t="str">
        <f>IF(B24="","",'Анкета ИД'!$C$4)</f>
        <v/>
      </c>
      <c r="B24" s="47"/>
      <c r="C24" s="47"/>
      <c r="D24" s="47"/>
      <c r="E24" s="47"/>
      <c r="F24" s="47"/>
    </row>
    <row r="25" spans="1:6" ht="15.75" x14ac:dyDescent="0.25">
      <c r="A25" s="121" t="str">
        <f>IF(B25="","",'Анкета ИД'!$C$4)</f>
        <v/>
      </c>
      <c r="B25" s="47"/>
      <c r="C25" s="47"/>
      <c r="D25" s="47"/>
      <c r="E25" s="47"/>
      <c r="F25" s="47"/>
    </row>
    <row r="26" spans="1:6" ht="15.75" x14ac:dyDescent="0.25">
      <c r="A26" s="121" t="str">
        <f>IF(B26="","",'Анкета ИД'!$C$4)</f>
        <v/>
      </c>
      <c r="B26" s="47"/>
      <c r="C26" s="47"/>
      <c r="D26" s="47"/>
      <c r="E26" s="47"/>
      <c r="F26" s="47"/>
    </row>
    <row r="27" spans="1:6" ht="15.75" x14ac:dyDescent="0.25">
      <c r="A27" s="121" t="str">
        <f>IF(B27="","",'Анкета ИД'!$C$4)</f>
        <v/>
      </c>
      <c r="B27" s="47"/>
      <c r="C27" s="47"/>
      <c r="D27" s="47"/>
      <c r="E27" s="47"/>
      <c r="F27" s="47"/>
    </row>
    <row r="28" spans="1:6" ht="15.75" x14ac:dyDescent="0.25">
      <c r="A28" s="121" t="str">
        <f>IF(B28="","",'Анкета ИД'!$C$4)</f>
        <v/>
      </c>
      <c r="B28" s="47"/>
      <c r="C28" s="47"/>
      <c r="D28" s="47"/>
      <c r="E28" s="47"/>
      <c r="F28" s="47"/>
    </row>
    <row r="29" spans="1:6" ht="15.75" x14ac:dyDescent="0.25">
      <c r="A29" s="121" t="str">
        <f>IF(B29="","",'Анкета ИД'!$C$4)</f>
        <v/>
      </c>
      <c r="B29" s="47"/>
      <c r="C29" s="47"/>
      <c r="D29" s="47"/>
      <c r="E29" s="47"/>
      <c r="F29" s="47"/>
    </row>
    <row r="30" spans="1:6" ht="15.75" x14ac:dyDescent="0.25">
      <c r="A30" s="121" t="str">
        <f>IF(B30="","",'Анкета ИД'!$C$4)</f>
        <v/>
      </c>
      <c r="B30" s="47"/>
      <c r="C30" s="47"/>
      <c r="D30" s="47"/>
      <c r="E30" s="47"/>
      <c r="F30" s="47"/>
    </row>
    <row r="31" spans="1:6" ht="15.75" x14ac:dyDescent="0.25">
      <c r="A31" s="121" t="str">
        <f>IF(B31="","",'Анкета ИД'!$C$4)</f>
        <v/>
      </c>
      <c r="B31" s="47"/>
      <c r="C31" s="47"/>
      <c r="D31" s="47"/>
      <c r="E31" s="47"/>
      <c r="F31" s="47"/>
    </row>
    <row r="32" spans="1:6" ht="15.75" x14ac:dyDescent="0.25">
      <c r="A32" s="121" t="str">
        <f>IF(B32="","",'Анкета ИД'!$C$4)</f>
        <v/>
      </c>
      <c r="B32" s="47"/>
      <c r="C32" s="47"/>
      <c r="D32" s="47"/>
      <c r="E32" s="47"/>
      <c r="F32" s="47"/>
    </row>
    <row r="33" spans="1:15" ht="15.75" x14ac:dyDescent="0.25">
      <c r="A33" s="121" t="str">
        <f>IF(B33="","",'Анкета ИД'!$C$4)</f>
        <v/>
      </c>
      <c r="B33" s="47"/>
      <c r="C33" s="47"/>
      <c r="D33" s="47"/>
      <c r="E33" s="47"/>
      <c r="F33" s="47"/>
    </row>
    <row r="34" spans="1:15" ht="15.75" x14ac:dyDescent="0.25">
      <c r="A34" s="121" t="str">
        <f>IF(B34="","",'Анкета ИД'!$C$4)</f>
        <v/>
      </c>
      <c r="B34" s="47"/>
      <c r="C34" s="47"/>
      <c r="D34" s="47"/>
      <c r="E34" s="47"/>
      <c r="F34" s="47"/>
    </row>
    <row r="35" spans="1:15" ht="15.75" x14ac:dyDescent="0.25">
      <c r="A35" s="121" t="str">
        <f>IF(B35="","",'Анкета ИД'!$C$4)</f>
        <v/>
      </c>
      <c r="B35" s="47"/>
      <c r="C35" s="47"/>
      <c r="D35" s="47"/>
      <c r="E35" s="47"/>
      <c r="F35" s="47"/>
    </row>
    <row r="36" spans="1:15" ht="15.75" x14ac:dyDescent="0.25">
      <c r="A36" s="121" t="str">
        <f>IF(B36="","",'Анкета ИД'!$C$4)</f>
        <v/>
      </c>
      <c r="B36" s="47"/>
      <c r="C36" s="47"/>
      <c r="D36" s="47"/>
      <c r="E36" s="47"/>
      <c r="F36" s="47"/>
    </row>
    <row r="37" spans="1:15" ht="0.75" customHeight="1" x14ac:dyDescent="0.25">
      <c r="A37" s="121" t="str">
        <f>IF(B37="","",'Анкета ИД'!$C$4)</f>
        <v/>
      </c>
      <c r="B37" s="47"/>
      <c r="C37" s="47"/>
      <c r="D37" s="47"/>
      <c r="E37" s="47"/>
      <c r="F37" s="47"/>
    </row>
    <row r="38" spans="1:15" ht="15.75" x14ac:dyDescent="0.25">
      <c r="A38" s="121" t="str">
        <f>IF(B38="","",'Анкета ИД'!$C$4)</f>
        <v/>
      </c>
      <c r="B38" s="47"/>
      <c r="C38" s="47"/>
      <c r="D38" s="47"/>
      <c r="E38" s="47"/>
      <c r="F38" s="47"/>
    </row>
    <row r="39" spans="1:15" ht="15.75" x14ac:dyDescent="0.25">
      <c r="A39" s="121" t="str">
        <f>IF(B39="","",'Анкета ИД'!$C$4)</f>
        <v/>
      </c>
      <c r="B39" s="47"/>
      <c r="C39" s="47"/>
      <c r="D39" s="47"/>
      <c r="E39" s="47"/>
      <c r="F39" s="47"/>
    </row>
    <row r="40" spans="1:15" x14ac:dyDescent="0.25">
      <c r="A40" s="132"/>
      <c r="B40" s="132"/>
      <c r="C40" s="132"/>
      <c r="D40" s="132"/>
      <c r="E40" s="132"/>
      <c r="F40" s="132"/>
    </row>
    <row r="42" spans="1:15" s="125" customFormat="1" ht="15.75" x14ac:dyDescent="0.25">
      <c r="A42" s="216" t="s">
        <v>183</v>
      </c>
      <c r="B42" s="216"/>
      <c r="C42" s="216"/>
      <c r="D42" s="216"/>
      <c r="E42" s="216"/>
      <c r="F42" s="216"/>
      <c r="G42" s="124"/>
      <c r="H42" s="124"/>
      <c r="I42" s="124"/>
      <c r="J42" s="124"/>
      <c r="K42" s="124"/>
      <c r="L42" s="124"/>
      <c r="M42" s="124"/>
      <c r="N42" s="79"/>
      <c r="O42" s="124"/>
    </row>
    <row r="43" spans="1:15" s="131" customFormat="1" ht="15.75" customHeight="1" x14ac:dyDescent="0.25">
      <c r="A43" s="219" t="s">
        <v>184</v>
      </c>
      <c r="B43" s="219"/>
      <c r="N43" s="79"/>
    </row>
  </sheetData>
  <sheetProtection password="CA14" sheet="1" objects="1" scenarios="1" formatColumns="0" formatRows="0" insertRows="0" insertHyperlinks="0" deleteRows="0"/>
  <mergeCells count="4">
    <mergeCell ref="A2:F2"/>
    <mergeCell ref="A3:F3"/>
    <mergeCell ref="A42:F42"/>
    <mergeCell ref="A43:B43"/>
  </mergeCells>
  <conditionalFormatting sqref="C6">
    <cfRule type="duplicateValues" dxfId="1" priority="2"/>
  </conditionalFormatting>
  <conditionalFormatting sqref="C7">
    <cfRule type="duplicateValues" dxfId="0" priority="1"/>
  </conditionalFormatting>
  <dataValidations count="2">
    <dataValidation type="list" allowBlank="1" showInputMessage="1" showErrorMessage="1" sqref="F5:F39">
      <formula1>годы</formula1>
    </dataValidation>
    <dataValidation type="list" allowBlank="1" showInputMessage="1" showErrorMessage="1" sqref="B5:B39">
      <formula1>РИД</formula1>
    </dataValidation>
  </dataValidation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W49"/>
  <sheetViews>
    <sheetView view="pageBreakPreview" topLeftCell="L1" zoomScale="90" zoomScaleNormal="70" zoomScaleSheetLayoutView="90" workbookViewId="0">
      <pane ySplit="4" topLeftCell="A5" activePane="bottomLeft" state="frozen"/>
      <selection pane="bottomLeft" activeCell="V5" sqref="V5"/>
    </sheetView>
  </sheetViews>
  <sheetFormatPr defaultRowHeight="15" outlineLevelCol="1" x14ac:dyDescent="0.25"/>
  <cols>
    <col min="1" max="1" width="0" style="11" hidden="1" customWidth="1"/>
    <col min="2" max="2" width="26.7109375" style="31" customWidth="1"/>
    <col min="3" max="3" width="12.42578125" style="11" customWidth="1" outlineLevel="1"/>
    <col min="4" max="4" width="19.42578125" style="11" customWidth="1" outlineLevel="1"/>
    <col min="5" max="5" width="15.28515625" style="11" customWidth="1" outlineLevel="1"/>
    <col min="6" max="6" width="8.85546875" style="11" customWidth="1" outlineLevel="1"/>
    <col min="7" max="7" width="11.28515625" style="11" customWidth="1" outlineLevel="1"/>
    <col min="8" max="8" width="12.140625" style="11" customWidth="1" outlineLevel="1"/>
    <col min="9" max="9" width="13.140625" style="11" customWidth="1" outlineLevel="1"/>
    <col min="10" max="11" width="16" style="11" customWidth="1"/>
    <col min="12" max="12" width="63.7109375" style="11" customWidth="1"/>
    <col min="13" max="13" width="15.5703125" style="31" customWidth="1"/>
    <col min="14" max="14" width="10.85546875" style="11" customWidth="1"/>
    <col min="15" max="15" width="12.7109375" style="11" customWidth="1"/>
    <col min="16" max="16" width="14.5703125" style="11" customWidth="1"/>
    <col min="17" max="17" width="14.42578125" style="11" customWidth="1"/>
    <col min="18" max="18" width="15.28515625" style="11" customWidth="1"/>
    <col min="19" max="19" width="15.85546875" style="11" customWidth="1"/>
    <col min="20" max="20" width="18.140625" style="11" customWidth="1"/>
    <col min="21" max="21" width="17.140625" style="11" customWidth="1"/>
    <col min="22" max="22" width="16" style="11" customWidth="1"/>
    <col min="23" max="23" width="15.85546875" style="11" customWidth="1"/>
    <col min="24" max="16384" width="9.140625" style="11"/>
  </cols>
  <sheetData>
    <row r="1" spans="1:23" ht="52.5" customHeight="1" thickBot="1" x14ac:dyDescent="0.3">
      <c r="B1" s="224" t="s">
        <v>97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23" ht="19.5" thickBot="1" x14ac:dyDescent="0.3">
      <c r="A2" s="225" t="s">
        <v>98</v>
      </c>
      <c r="B2" s="228" t="s">
        <v>42</v>
      </c>
      <c r="C2" s="231" t="s">
        <v>27</v>
      </c>
      <c r="D2" s="232"/>
      <c r="E2" s="232"/>
      <c r="F2" s="232"/>
      <c r="G2" s="232"/>
      <c r="H2" s="232"/>
      <c r="I2" s="233"/>
      <c r="J2" s="237" t="s">
        <v>34</v>
      </c>
      <c r="K2" s="23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  <c r="W2" s="13"/>
    </row>
    <row r="3" spans="1:23" ht="21.75" customHeight="1" x14ac:dyDescent="0.25">
      <c r="A3" s="226"/>
      <c r="B3" s="229"/>
      <c r="C3" s="234"/>
      <c r="D3" s="235"/>
      <c r="E3" s="235"/>
      <c r="F3" s="235"/>
      <c r="G3" s="235"/>
      <c r="H3" s="235"/>
      <c r="I3" s="236"/>
      <c r="J3" s="239"/>
      <c r="K3" s="240"/>
      <c r="L3" s="50"/>
      <c r="M3" s="243" t="s">
        <v>99</v>
      </c>
      <c r="N3" s="244"/>
      <c r="O3" s="244"/>
      <c r="P3" s="244"/>
      <c r="Q3" s="244"/>
      <c r="R3" s="245"/>
      <c r="S3" s="246" t="s">
        <v>100</v>
      </c>
      <c r="T3" s="248" t="s">
        <v>101</v>
      </c>
      <c r="U3" s="248"/>
      <c r="V3" s="249"/>
      <c r="W3" s="13"/>
    </row>
    <row r="4" spans="1:23" ht="103.5" customHeight="1" thickBot="1" x14ac:dyDescent="0.3">
      <c r="A4" s="227"/>
      <c r="B4" s="230"/>
      <c r="C4" s="14" t="s">
        <v>41</v>
      </c>
      <c r="D4" s="15" t="s">
        <v>30</v>
      </c>
      <c r="E4" s="15" t="s">
        <v>32</v>
      </c>
      <c r="F4" s="15" t="s">
        <v>28</v>
      </c>
      <c r="G4" s="15" t="s">
        <v>102</v>
      </c>
      <c r="H4" s="15" t="s">
        <v>88</v>
      </c>
      <c r="I4" s="15" t="s">
        <v>62</v>
      </c>
      <c r="J4" s="16" t="s">
        <v>112</v>
      </c>
      <c r="K4" s="17" t="s">
        <v>104</v>
      </c>
      <c r="L4" s="40" t="s">
        <v>105</v>
      </c>
      <c r="M4" s="18" t="s">
        <v>106</v>
      </c>
      <c r="N4" s="19" t="s">
        <v>107</v>
      </c>
      <c r="O4" s="19" t="s">
        <v>108</v>
      </c>
      <c r="P4" s="19" t="s">
        <v>109</v>
      </c>
      <c r="Q4" s="20" t="s">
        <v>103</v>
      </c>
      <c r="R4" s="21" t="s">
        <v>110</v>
      </c>
      <c r="S4" s="247"/>
      <c r="T4" s="22" t="s">
        <v>115</v>
      </c>
      <c r="U4" s="22" t="s">
        <v>11</v>
      </c>
      <c r="V4" s="39" t="s">
        <v>137</v>
      </c>
      <c r="W4" s="23" t="s">
        <v>111</v>
      </c>
    </row>
    <row r="5" spans="1:23" s="2" customFormat="1" ht="81" customHeight="1" x14ac:dyDescent="0.25">
      <c r="A5" s="24">
        <v>1</v>
      </c>
      <c r="B5" s="58" t="str">
        <f>'Анкета ИД'!$C$4</f>
        <v>Литвинова Ксения Николаевна</v>
      </c>
      <c r="C5" s="4" t="str">
        <f>'Анкета ИД'!$C$8</f>
        <v>ИЭУКСН</v>
      </c>
      <c r="D5" s="4">
        <f>'Анкета ИД'!$C$9</f>
        <v>0</v>
      </c>
      <c r="E5" s="4" t="str">
        <f>'Анкета ИД'!$C$10</f>
        <v>Бакалавриат</v>
      </c>
      <c r="F5" s="4">
        <f>'Анкета ИД'!$E$8</f>
        <v>4</v>
      </c>
      <c r="G5" s="51" t="str">
        <f>'Анкета ИД'!$G$8</f>
        <v>22</v>
      </c>
      <c r="H5" s="51" t="str">
        <f>'Анкета ИД'!$F$5</f>
        <v>19-Б-03830</v>
      </c>
      <c r="I5" s="4" t="str">
        <f>'Анкета ИД'!$G$10</f>
        <v>очная</v>
      </c>
      <c r="J5" s="51" t="str">
        <f>'Анкета ИД'!$C$13</f>
        <v>+7-961-456-78-91</v>
      </c>
      <c r="K5" s="32" t="str">
        <f>'Анкета ИД'!$E$13</f>
        <v>litvinova@yandex.ru</v>
      </c>
      <c r="L5" s="4">
        <f>'Анкета ИД'!$C$11</f>
        <v>0</v>
      </c>
      <c r="M5" s="25"/>
      <c r="N5" s="4"/>
      <c r="O5" s="4"/>
      <c r="P5" s="4"/>
      <c r="Q5" s="4"/>
      <c r="R5" s="26"/>
      <c r="S5" s="4">
        <f>'Анкета ИД'!G18</f>
        <v>3</v>
      </c>
      <c r="T5" s="4">
        <f>'Анкета ИД'!G16</f>
        <v>3</v>
      </c>
      <c r="U5" s="4">
        <f>'Анкета ИД'!G17</f>
        <v>6</v>
      </c>
      <c r="V5" s="4" t="e">
        <f>'Анкета ИД'!#REF!</f>
        <v>#REF!</v>
      </c>
      <c r="W5" s="5"/>
    </row>
    <row r="6" spans="1:23" s="2" customFormat="1" ht="18.75" x14ac:dyDescent="0.25">
      <c r="A6" s="24">
        <v>2</v>
      </c>
      <c r="B6" s="24"/>
      <c r="C6" s="5"/>
      <c r="D6" s="5"/>
      <c r="E6" s="5"/>
      <c r="F6" s="5"/>
      <c r="G6" s="5"/>
      <c r="H6" s="51"/>
      <c r="I6" s="5"/>
      <c r="J6" s="5"/>
      <c r="K6" s="5"/>
      <c r="L6" s="5"/>
      <c r="M6" s="24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18.75" x14ac:dyDescent="0.25">
      <c r="A7" s="24">
        <v>3</v>
      </c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24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2" customFormat="1" ht="18.75" x14ac:dyDescent="0.25">
      <c r="A8" s="24">
        <v>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24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" customFormat="1" ht="18.75" x14ac:dyDescent="0.25">
      <c r="A9" s="24">
        <v>5</v>
      </c>
      <c r="B9" s="24"/>
      <c r="C9" s="5"/>
      <c r="D9" s="5"/>
      <c r="E9" s="5"/>
      <c r="F9" s="5"/>
      <c r="G9" s="5"/>
      <c r="H9" s="5"/>
      <c r="I9" s="5"/>
      <c r="J9" s="5"/>
      <c r="K9" s="5"/>
      <c r="L9" s="5"/>
      <c r="M9" s="24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2" customFormat="1" ht="18.75" x14ac:dyDescent="0.25">
      <c r="A10" s="24">
        <v>6</v>
      </c>
      <c r="B10" s="24"/>
      <c r="C10" s="5"/>
      <c r="D10" s="5"/>
      <c r="E10" s="5"/>
      <c r="F10" s="5"/>
      <c r="G10" s="5"/>
      <c r="H10" s="5"/>
      <c r="I10" s="5"/>
      <c r="J10" s="5"/>
      <c r="K10" s="5"/>
      <c r="L10" s="5"/>
      <c r="M10" s="24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" customFormat="1" ht="18.75" x14ac:dyDescent="0.25">
      <c r="A11" s="33">
        <v>7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7" customFormat="1" ht="18.75" x14ac:dyDescent="0.25">
      <c r="A12" s="35">
        <v>8</v>
      </c>
      <c r="B12" s="3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5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7" customFormat="1" ht="18.75" x14ac:dyDescent="0.25">
      <c r="A13" s="35">
        <v>9</v>
      </c>
      <c r="B13" s="3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5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7" customFormat="1" ht="18.75" x14ac:dyDescent="0.25">
      <c r="A14" s="35">
        <v>10</v>
      </c>
      <c r="B14" s="3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5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7" customFormat="1" ht="18.75" x14ac:dyDescent="0.25">
      <c r="A15" s="35">
        <v>11</v>
      </c>
      <c r="B15" s="3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5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7" customFormat="1" ht="18.75" x14ac:dyDescent="0.25">
      <c r="A16" s="35">
        <v>12</v>
      </c>
      <c r="B16" s="3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5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7" customFormat="1" ht="18.75" x14ac:dyDescent="0.25">
      <c r="A17" s="35">
        <v>13</v>
      </c>
      <c r="B17" s="3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5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7" customFormat="1" ht="18.75" x14ac:dyDescent="0.25">
      <c r="A18" s="35">
        <v>14</v>
      </c>
      <c r="B18" s="3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5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7" customFormat="1" ht="18.75" x14ac:dyDescent="0.25">
      <c r="A19" s="35">
        <v>15</v>
      </c>
      <c r="B19" s="3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5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7" customFormat="1" ht="18.75" x14ac:dyDescent="0.25">
      <c r="A20" s="35">
        <v>16</v>
      </c>
      <c r="B20" s="3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5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7" customFormat="1" ht="18.75" x14ac:dyDescent="0.25">
      <c r="A21" s="35">
        <v>17</v>
      </c>
      <c r="B21" s="3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5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7" customFormat="1" ht="18.75" x14ac:dyDescent="0.25">
      <c r="A22" s="35">
        <v>18</v>
      </c>
      <c r="B22" s="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5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7" customFormat="1" ht="18.75" x14ac:dyDescent="0.25">
      <c r="A23" s="35">
        <v>19</v>
      </c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5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7" customFormat="1" ht="18.75" x14ac:dyDescent="0.25">
      <c r="A24" s="35">
        <v>20</v>
      </c>
      <c r="B24" s="3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5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7" customFormat="1" ht="18.75" x14ac:dyDescent="0.25">
      <c r="A25" s="35">
        <v>21</v>
      </c>
      <c r="B25" s="3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5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7" customFormat="1" ht="18.75" x14ac:dyDescent="0.25">
      <c r="A26" s="35">
        <v>22</v>
      </c>
      <c r="B26" s="3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5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7" customFormat="1" ht="18.75" x14ac:dyDescent="0.25">
      <c r="A27" s="35">
        <v>23</v>
      </c>
      <c r="B27" s="3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5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7" customFormat="1" ht="18.75" x14ac:dyDescent="0.25">
      <c r="A28" s="35">
        <v>24</v>
      </c>
      <c r="B28" s="3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7" customFormat="1" ht="18.75" x14ac:dyDescent="0.25">
      <c r="A29" s="35">
        <v>25</v>
      </c>
      <c r="B29" s="3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7" customFormat="1" ht="18.75" x14ac:dyDescent="0.25">
      <c r="A30" s="35">
        <v>26</v>
      </c>
      <c r="B30" s="3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5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7" customFormat="1" ht="18.75" x14ac:dyDescent="0.25">
      <c r="A31" s="35">
        <v>27</v>
      </c>
      <c r="B31" s="3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5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7" customFormat="1" ht="18.75" x14ac:dyDescent="0.25">
      <c r="A32" s="35">
        <v>28</v>
      </c>
      <c r="B32" s="3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5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7" customFormat="1" ht="18.75" x14ac:dyDescent="0.25">
      <c r="A33" s="35">
        <v>29</v>
      </c>
      <c r="B33" s="3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5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7" customFormat="1" ht="18.75" x14ac:dyDescent="0.25">
      <c r="A34" s="35">
        <v>30</v>
      </c>
      <c r="B34" s="3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5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7" customFormat="1" ht="18.75" x14ac:dyDescent="0.25">
      <c r="A35" s="35">
        <v>31</v>
      </c>
      <c r="B35" s="3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7" customFormat="1" ht="18.75" x14ac:dyDescent="0.25">
      <c r="A36" s="35">
        <v>32</v>
      </c>
      <c r="B36" s="3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5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7" customFormat="1" ht="18.75" x14ac:dyDescent="0.25">
      <c r="A37" s="35">
        <v>33</v>
      </c>
      <c r="B37" s="3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7" customFormat="1" ht="18.75" x14ac:dyDescent="0.25">
      <c r="A38" s="35">
        <v>34</v>
      </c>
      <c r="B38" s="3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7" customFormat="1" ht="18.75" x14ac:dyDescent="0.25">
      <c r="A39" s="35">
        <v>35</v>
      </c>
      <c r="B39" s="3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5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7" customFormat="1" ht="18.75" x14ac:dyDescent="0.25">
      <c r="A40" s="35">
        <v>36</v>
      </c>
      <c r="B40" s="3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5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7" customFormat="1" ht="18.75" x14ac:dyDescent="0.25">
      <c r="A41" s="35">
        <v>37</v>
      </c>
      <c r="B41" s="3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5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7" customFormat="1" ht="18.75" x14ac:dyDescent="0.25">
      <c r="A42" s="35">
        <v>38</v>
      </c>
      <c r="B42" s="36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6"/>
      <c r="N42" s="38"/>
      <c r="O42" s="38"/>
      <c r="P42" s="38"/>
      <c r="Q42" s="38"/>
      <c r="R42" s="38"/>
      <c r="S42" s="38"/>
      <c r="T42" s="38"/>
      <c r="U42" s="38"/>
    </row>
    <row r="43" spans="1:23" ht="18.75" x14ac:dyDescent="0.2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7"/>
      <c r="N43" s="28"/>
      <c r="O43" s="28"/>
      <c r="P43" s="28"/>
      <c r="Q43" s="28"/>
      <c r="R43" s="28"/>
      <c r="S43" s="28"/>
      <c r="T43" s="28"/>
      <c r="U43" s="28"/>
      <c r="V43" s="6"/>
      <c r="W43" s="6"/>
    </row>
    <row r="44" spans="1:23" ht="18.75" x14ac:dyDescent="0.25">
      <c r="B44" s="29"/>
      <c r="C44" s="30"/>
    </row>
    <row r="49" spans="3:3" x14ac:dyDescent="0.25">
      <c r="C49" s="11" t="s">
        <v>57</v>
      </c>
    </row>
  </sheetData>
  <sheetProtection password="CA14" sheet="1" formatCells="0" formatColumns="0" formatRows="0" insertColumns="0" insertRows="0" insertHyperlinks="0" deleteColumns="0" deleteRows="0" sort="0" autoFilter="0" pivotTables="0"/>
  <mergeCells count="9">
    <mergeCell ref="B1:W1"/>
    <mergeCell ref="A2:A4"/>
    <mergeCell ref="B2:B4"/>
    <mergeCell ref="C2:I3"/>
    <mergeCell ref="J2:K3"/>
    <mergeCell ref="L2:V2"/>
    <mergeCell ref="M3:R3"/>
    <mergeCell ref="S3:S4"/>
    <mergeCell ref="T3:V3"/>
  </mergeCells>
  <dataValidations disablePrompts="1" count="10">
    <dataValidation type="list" allowBlank="1" showInputMessage="1" showErrorMessage="1" sqref="P5:P42">
      <formula1>должность</formula1>
    </dataValidation>
    <dataValidation type="list" allowBlank="1" showInputMessage="1" showErrorMessage="1" sqref="O5:O42">
      <formula1>степень</formula1>
    </dataValidation>
    <dataValidation type="list" allowBlank="1" showInputMessage="1" showErrorMessage="1" sqref="N5:N42">
      <formula1>звание</formula1>
    </dataValidation>
    <dataValidation type="list" allowBlank="1" showInputMessage="1" showErrorMessage="1" sqref="I12:I42">
      <formula1>форма</formula1>
    </dataValidation>
    <dataValidation type="list" allowBlank="1" showInputMessage="1" showErrorMessage="1" sqref="G12:G42">
      <formula1>группа</formula1>
    </dataValidation>
    <dataValidation type="list" allowBlank="1" showInputMessage="1" showErrorMessage="1" sqref="F12:F42">
      <formula1>курс</formula1>
    </dataValidation>
    <dataValidation type="list" allowBlank="1" showInputMessage="1" showErrorMessage="1" sqref="H12:H42">
      <formula1>основа</formula1>
    </dataValidation>
    <dataValidation type="list" allowBlank="1" showInputMessage="1" showErrorMessage="1" sqref="E12:E42">
      <formula1>уровень</formula1>
    </dataValidation>
    <dataValidation type="list" allowBlank="1" showInputMessage="1" showErrorMessage="1" sqref="D12:D42">
      <formula1>кафедра</formula1>
    </dataValidation>
    <dataValidation type="list" allowBlank="1" showInputMessage="1" showErrorMessage="1" sqref="C12:C42">
      <formula1>институт</formula1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O24"/>
  <sheetViews>
    <sheetView zoomScale="90" zoomScaleNormal="90" workbookViewId="0">
      <selection activeCell="M6" sqref="M6"/>
    </sheetView>
  </sheetViews>
  <sheetFormatPr defaultRowHeight="15" x14ac:dyDescent="0.2"/>
  <cols>
    <col min="1" max="1" width="9.140625" style="55"/>
    <col min="2" max="2" width="6.5703125" style="55" customWidth="1"/>
    <col min="3" max="3" width="5.7109375" style="55" customWidth="1"/>
    <col min="4" max="4" width="24.140625" style="55" customWidth="1"/>
    <col min="5" max="5" width="41.5703125" style="55" customWidth="1"/>
    <col min="6" max="6" width="14.140625" style="55" customWidth="1"/>
    <col min="7" max="7" width="13.140625" style="55" customWidth="1"/>
    <col min="8" max="8" width="6.7109375" style="55" customWidth="1"/>
    <col min="9" max="9" width="14.85546875" style="55" customWidth="1"/>
    <col min="10" max="15" width="9.140625" style="55"/>
    <col min="16" max="17" width="37.42578125" style="55" customWidth="1"/>
    <col min="18" max="18" width="18.85546875" style="55" customWidth="1"/>
    <col min="19" max="19" width="18.5703125" style="55" customWidth="1"/>
    <col min="20" max="16384" width="9.140625" style="55"/>
  </cols>
  <sheetData>
    <row r="2" spans="2:15" ht="15.75" x14ac:dyDescent="0.25">
      <c r="B2" s="251" t="s">
        <v>0</v>
      </c>
      <c r="C2" s="251"/>
      <c r="D2" s="54" t="s">
        <v>1</v>
      </c>
      <c r="E2" s="54" t="s">
        <v>134</v>
      </c>
      <c r="F2" s="251" t="s">
        <v>143</v>
      </c>
      <c r="G2" s="251"/>
      <c r="I2" s="62" t="s">
        <v>152</v>
      </c>
      <c r="J2" s="62"/>
      <c r="K2" s="62"/>
    </row>
    <row r="3" spans="2:15" ht="41.25" customHeight="1" x14ac:dyDescent="0.2">
      <c r="B3" s="250">
        <v>1</v>
      </c>
      <c r="C3" s="49">
        <v>1</v>
      </c>
      <c r="D3" s="252" t="s">
        <v>144</v>
      </c>
      <c r="E3" s="56" t="s">
        <v>219</v>
      </c>
      <c r="F3" s="145">
        <v>10</v>
      </c>
      <c r="G3" s="63"/>
      <c r="I3" s="143">
        <v>11</v>
      </c>
      <c r="J3" s="146">
        <v>111</v>
      </c>
      <c r="K3" s="149"/>
      <c r="O3" s="55">
        <v>111</v>
      </c>
    </row>
    <row r="4" spans="2:15" ht="120" x14ac:dyDescent="0.2">
      <c r="B4" s="250"/>
      <c r="C4" s="49">
        <v>2</v>
      </c>
      <c r="D4" s="252"/>
      <c r="E4" s="56" t="s">
        <v>220</v>
      </c>
      <c r="F4" s="143">
        <v>10</v>
      </c>
      <c r="G4" s="63"/>
      <c r="I4" s="143">
        <v>12</v>
      </c>
      <c r="J4" s="150">
        <v>113</v>
      </c>
      <c r="K4" s="149"/>
      <c r="O4" s="55">
        <v>121</v>
      </c>
    </row>
    <row r="5" spans="2:15" ht="90" x14ac:dyDescent="0.2">
      <c r="B5" s="250"/>
      <c r="C5" s="142">
        <v>3</v>
      </c>
      <c r="D5" s="252"/>
      <c r="E5" s="56" t="s">
        <v>235</v>
      </c>
      <c r="F5" s="144">
        <v>10</v>
      </c>
      <c r="G5" s="63"/>
      <c r="I5" s="143">
        <v>13</v>
      </c>
      <c r="J5" s="150">
        <v>114</v>
      </c>
      <c r="K5" s="149"/>
      <c r="O5" s="55">
        <v>131</v>
      </c>
    </row>
    <row r="6" spans="2:15" ht="120" x14ac:dyDescent="0.2">
      <c r="B6" s="250"/>
      <c r="C6" s="143">
        <v>4</v>
      </c>
      <c r="D6" s="252"/>
      <c r="E6" s="56" t="s">
        <v>221</v>
      </c>
      <c r="F6" s="144">
        <v>5</v>
      </c>
      <c r="G6" s="63"/>
      <c r="I6" s="143">
        <v>14</v>
      </c>
      <c r="J6" s="146">
        <v>121</v>
      </c>
      <c r="K6" s="149"/>
    </row>
    <row r="7" spans="2:15" ht="45" x14ac:dyDescent="0.2">
      <c r="B7" s="250"/>
      <c r="C7" s="49">
        <v>5</v>
      </c>
      <c r="D7" s="252"/>
      <c r="E7" s="56" t="s">
        <v>145</v>
      </c>
      <c r="F7" s="144">
        <v>2</v>
      </c>
      <c r="G7" s="63"/>
      <c r="I7" s="143">
        <v>15</v>
      </c>
      <c r="J7" s="146">
        <v>112</v>
      </c>
      <c r="K7" s="146">
        <v>122</v>
      </c>
      <c r="L7" s="146"/>
    </row>
    <row r="8" spans="2:15" x14ac:dyDescent="0.2">
      <c r="B8" s="250"/>
      <c r="C8" s="250"/>
      <c r="D8" s="250"/>
      <c r="E8" s="250"/>
      <c r="F8" s="250" t="s">
        <v>135</v>
      </c>
      <c r="G8" s="250"/>
      <c r="I8" s="60"/>
      <c r="J8" s="60"/>
      <c r="K8" s="60"/>
    </row>
    <row r="9" spans="2:15" x14ac:dyDescent="0.2">
      <c r="B9" s="250"/>
      <c r="C9" s="250"/>
      <c r="D9" s="250"/>
      <c r="E9" s="250"/>
      <c r="F9" s="57" t="s">
        <v>149</v>
      </c>
      <c r="G9" s="49" t="s">
        <v>146</v>
      </c>
      <c r="I9" s="60"/>
      <c r="J9" s="60"/>
      <c r="K9" s="60"/>
    </row>
    <row r="10" spans="2:15" ht="105" x14ac:dyDescent="0.2">
      <c r="B10" s="256">
        <v>2</v>
      </c>
      <c r="C10" s="49">
        <v>1</v>
      </c>
      <c r="D10" s="252" t="s">
        <v>139</v>
      </c>
      <c r="E10" s="56" t="s">
        <v>230</v>
      </c>
      <c r="F10" s="143">
        <v>30</v>
      </c>
      <c r="G10" s="143">
        <v>15</v>
      </c>
      <c r="I10" s="143">
        <v>21</v>
      </c>
      <c r="J10" s="143">
        <v>211</v>
      </c>
      <c r="K10" s="143">
        <v>212</v>
      </c>
    </row>
    <row r="11" spans="2:15" ht="75" x14ac:dyDescent="0.2">
      <c r="B11" s="257"/>
      <c r="C11" s="49">
        <v>2</v>
      </c>
      <c r="D11" s="252"/>
      <c r="E11" s="56" t="s">
        <v>231</v>
      </c>
      <c r="F11" s="143">
        <v>30</v>
      </c>
      <c r="G11" s="143">
        <v>15</v>
      </c>
      <c r="I11" s="143">
        <v>22</v>
      </c>
      <c r="J11" s="143">
        <v>221</v>
      </c>
      <c r="K11" s="143">
        <v>222</v>
      </c>
    </row>
    <row r="12" spans="2:15" ht="90" x14ac:dyDescent="0.2">
      <c r="B12" s="257"/>
      <c r="C12" s="49">
        <v>3</v>
      </c>
      <c r="D12" s="252"/>
      <c r="E12" s="56" t="s">
        <v>224</v>
      </c>
      <c r="F12" s="143">
        <v>15</v>
      </c>
      <c r="G12" s="143">
        <v>8</v>
      </c>
      <c r="I12" s="143">
        <v>23</v>
      </c>
      <c r="J12" s="143">
        <v>231</v>
      </c>
      <c r="K12" s="143">
        <v>232</v>
      </c>
    </row>
    <row r="13" spans="2:15" ht="90" x14ac:dyDescent="0.2">
      <c r="B13" s="257"/>
      <c r="C13" s="142">
        <v>4</v>
      </c>
      <c r="D13" s="252"/>
      <c r="E13" s="56" t="s">
        <v>225</v>
      </c>
      <c r="F13" s="143">
        <v>15</v>
      </c>
      <c r="G13" s="143">
        <v>8</v>
      </c>
      <c r="I13" s="143">
        <v>24</v>
      </c>
      <c r="J13" s="143">
        <v>241</v>
      </c>
      <c r="K13" s="143">
        <v>242</v>
      </c>
    </row>
    <row r="14" spans="2:15" ht="30" x14ac:dyDescent="0.2">
      <c r="B14" s="257"/>
      <c r="C14" s="142">
        <v>5</v>
      </c>
      <c r="D14" s="252"/>
      <c r="E14" s="56" t="s">
        <v>226</v>
      </c>
      <c r="F14" s="143">
        <v>15</v>
      </c>
      <c r="G14" s="143">
        <v>8</v>
      </c>
      <c r="I14" s="143">
        <v>25</v>
      </c>
      <c r="J14" s="143">
        <v>251</v>
      </c>
      <c r="K14" s="143">
        <v>252</v>
      </c>
    </row>
    <row r="15" spans="2:15" ht="75" x14ac:dyDescent="0.2">
      <c r="B15" s="257"/>
      <c r="C15" s="143">
        <v>6</v>
      </c>
      <c r="D15" s="252"/>
      <c r="E15" s="56" t="s">
        <v>232</v>
      </c>
      <c r="F15" s="143">
        <v>10</v>
      </c>
      <c r="G15" s="143">
        <v>5</v>
      </c>
      <c r="I15" s="143">
        <v>26</v>
      </c>
      <c r="J15" s="143">
        <v>261</v>
      </c>
      <c r="K15" s="143">
        <v>262</v>
      </c>
    </row>
    <row r="16" spans="2:15" ht="90" x14ac:dyDescent="0.2">
      <c r="B16" s="257"/>
      <c r="C16" s="143">
        <v>7</v>
      </c>
      <c r="D16" s="252"/>
      <c r="E16" s="56" t="s">
        <v>233</v>
      </c>
      <c r="F16" s="143">
        <v>8</v>
      </c>
      <c r="G16" s="143">
        <v>4</v>
      </c>
      <c r="I16" s="143">
        <v>27</v>
      </c>
      <c r="J16" s="143">
        <v>271</v>
      </c>
      <c r="K16" s="143">
        <v>272</v>
      </c>
    </row>
    <row r="17" spans="2:11" ht="120" x14ac:dyDescent="0.2">
      <c r="B17" s="258"/>
      <c r="C17" s="49">
        <v>8</v>
      </c>
      <c r="D17" s="252"/>
      <c r="E17" s="56" t="s">
        <v>234</v>
      </c>
      <c r="F17" s="143">
        <v>4</v>
      </c>
      <c r="G17" s="143">
        <v>2</v>
      </c>
      <c r="I17" s="143">
        <v>28</v>
      </c>
      <c r="J17" s="143">
        <v>281</v>
      </c>
      <c r="K17" s="143">
        <v>282</v>
      </c>
    </row>
    <row r="18" spans="2:11" ht="30" customHeight="1" x14ac:dyDescent="0.2">
      <c r="B18" s="250">
        <v>3</v>
      </c>
      <c r="C18" s="49">
        <v>1</v>
      </c>
      <c r="D18" s="253" t="s">
        <v>11</v>
      </c>
      <c r="E18" s="56" t="s">
        <v>147</v>
      </c>
      <c r="F18" s="52">
        <v>20</v>
      </c>
      <c r="G18" s="61"/>
      <c r="I18" s="53">
        <v>31</v>
      </c>
      <c r="J18" s="61"/>
      <c r="K18" s="61"/>
    </row>
    <row r="19" spans="2:11" ht="45" x14ac:dyDescent="0.2">
      <c r="B19" s="250"/>
      <c r="C19" s="49">
        <v>2</v>
      </c>
      <c r="D19" s="254"/>
      <c r="E19" s="56" t="s">
        <v>148</v>
      </c>
      <c r="F19" s="52">
        <v>20</v>
      </c>
      <c r="G19" s="61"/>
      <c r="I19" s="52">
        <v>32</v>
      </c>
      <c r="J19" s="61"/>
      <c r="K19" s="61"/>
    </row>
    <row r="20" spans="2:11" ht="30" x14ac:dyDescent="0.2">
      <c r="B20" s="250"/>
      <c r="C20" s="49">
        <v>3</v>
      </c>
      <c r="D20" s="254"/>
      <c r="E20" s="56" t="s">
        <v>13</v>
      </c>
      <c r="F20" s="52">
        <v>15</v>
      </c>
      <c r="G20" s="61"/>
      <c r="I20" s="52">
        <v>33</v>
      </c>
      <c r="J20" s="61"/>
      <c r="K20" s="61"/>
    </row>
    <row r="21" spans="2:11" ht="30" x14ac:dyDescent="0.2">
      <c r="B21" s="250"/>
      <c r="C21" s="49">
        <v>4</v>
      </c>
      <c r="D21" s="254"/>
      <c r="E21" s="56" t="s">
        <v>136</v>
      </c>
      <c r="F21" s="52">
        <v>7</v>
      </c>
      <c r="G21" s="61"/>
      <c r="I21" s="52">
        <v>34</v>
      </c>
      <c r="J21" s="61"/>
      <c r="K21" s="61"/>
    </row>
    <row r="22" spans="2:11" x14ac:dyDescent="0.2">
      <c r="B22" s="250"/>
      <c r="C22" s="49">
        <v>5</v>
      </c>
      <c r="D22" s="254"/>
      <c r="E22" s="56" t="s">
        <v>12</v>
      </c>
      <c r="F22" s="52">
        <v>4</v>
      </c>
      <c r="G22" s="61"/>
      <c r="I22" s="52">
        <v>35</v>
      </c>
      <c r="J22" s="61"/>
      <c r="K22" s="61"/>
    </row>
    <row r="23" spans="2:11" ht="60" x14ac:dyDescent="0.2">
      <c r="B23" s="250"/>
      <c r="C23" s="49">
        <v>6</v>
      </c>
      <c r="D23" s="254"/>
      <c r="E23" s="56" t="s">
        <v>150</v>
      </c>
      <c r="F23" s="52">
        <v>15</v>
      </c>
      <c r="G23" s="61"/>
      <c r="I23" s="52">
        <v>36</v>
      </c>
      <c r="J23" s="61"/>
      <c r="K23" s="61"/>
    </row>
    <row r="24" spans="2:11" ht="105" x14ac:dyDescent="0.2">
      <c r="B24" s="250"/>
      <c r="C24" s="49">
        <v>7</v>
      </c>
      <c r="D24" s="255"/>
      <c r="E24" s="56" t="s">
        <v>151</v>
      </c>
      <c r="F24" s="52">
        <v>7</v>
      </c>
      <c r="G24" s="61"/>
      <c r="I24" s="52">
        <v>37</v>
      </c>
      <c r="J24" s="61"/>
      <c r="K24" s="61"/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mergeCells count="10">
    <mergeCell ref="B3:B7"/>
    <mergeCell ref="B2:C2"/>
    <mergeCell ref="F2:G2"/>
    <mergeCell ref="D3:D7"/>
    <mergeCell ref="B18:B24"/>
    <mergeCell ref="D18:D24"/>
    <mergeCell ref="F8:G8"/>
    <mergeCell ref="B8:E9"/>
    <mergeCell ref="B10:B17"/>
    <mergeCell ref="D10:D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U52"/>
  <sheetViews>
    <sheetView workbookViewId="0">
      <selection activeCell="B2" sqref="B2:U52"/>
    </sheetView>
  </sheetViews>
  <sheetFormatPr defaultRowHeight="15.75" x14ac:dyDescent="0.25"/>
  <cols>
    <col min="1" max="1" width="9.140625" style="64"/>
    <col min="2" max="2" width="21.42578125" style="65" customWidth="1"/>
    <col min="3" max="3" width="12.140625" style="64" customWidth="1"/>
    <col min="4" max="4" width="9.140625" style="64"/>
    <col min="5" max="5" width="16.28515625" style="64" customWidth="1"/>
    <col min="6" max="10" width="9.140625" style="64"/>
    <col min="11" max="11" width="17.42578125" style="64" customWidth="1"/>
    <col min="12" max="12" width="9.140625" style="64"/>
    <col min="13" max="13" width="18" style="64" customWidth="1"/>
    <col min="14" max="14" width="11.140625" style="64" customWidth="1"/>
    <col min="15" max="15" width="11.85546875" style="64" customWidth="1"/>
    <col min="16" max="16" width="17.28515625" style="64" customWidth="1"/>
    <col min="17" max="17" width="22.42578125" style="64" customWidth="1"/>
    <col min="18" max="18" width="27" style="64" customWidth="1"/>
    <col min="19" max="19" width="9.140625" style="64"/>
    <col min="20" max="20" width="36.85546875" style="64" customWidth="1"/>
    <col min="21" max="16384" width="9.140625" style="64"/>
  </cols>
  <sheetData>
    <row r="2" spans="2:21" x14ac:dyDescent="0.25">
      <c r="B2" s="65" t="s">
        <v>71</v>
      </c>
    </row>
    <row r="3" spans="2:21" x14ac:dyDescent="0.25">
      <c r="B3" s="65" t="s">
        <v>72</v>
      </c>
      <c r="C3" s="64" t="s">
        <v>74</v>
      </c>
      <c r="E3" s="64">
        <v>2021</v>
      </c>
      <c r="G3" s="1" t="s">
        <v>119</v>
      </c>
    </row>
    <row r="4" spans="2:21" ht="31.5" x14ac:dyDescent="0.25">
      <c r="B4" s="65" t="s">
        <v>73</v>
      </c>
      <c r="C4" s="64" t="s">
        <v>75</v>
      </c>
      <c r="E4" s="64">
        <v>2022</v>
      </c>
      <c r="G4" s="1" t="s">
        <v>117</v>
      </c>
    </row>
    <row r="5" spans="2:21" x14ac:dyDescent="0.25">
      <c r="B5" s="65" t="s">
        <v>182</v>
      </c>
      <c r="C5" s="64" t="s">
        <v>76</v>
      </c>
      <c r="G5" s="1" t="s">
        <v>118</v>
      </c>
    </row>
    <row r="7" spans="2:21" ht="63" x14ac:dyDescent="0.25">
      <c r="B7" s="66" t="s">
        <v>162</v>
      </c>
      <c r="C7" s="133" t="s">
        <v>70</v>
      </c>
      <c r="E7" s="9" t="s">
        <v>52</v>
      </c>
      <c r="F7" s="9" t="s">
        <v>152</v>
      </c>
      <c r="K7" s="9" t="s">
        <v>46</v>
      </c>
      <c r="L7" s="9" t="s">
        <v>152</v>
      </c>
      <c r="M7" s="8" t="s">
        <v>129</v>
      </c>
      <c r="N7" s="9" t="s">
        <v>49</v>
      </c>
      <c r="O7" s="9" t="s">
        <v>56</v>
      </c>
      <c r="P7" s="9" t="s">
        <v>172</v>
      </c>
      <c r="Q7" s="9" t="s">
        <v>173</v>
      </c>
      <c r="R7" s="9" t="s">
        <v>178</v>
      </c>
      <c r="S7" s="9" t="s">
        <v>152</v>
      </c>
      <c r="T7" s="9" t="s">
        <v>179</v>
      </c>
      <c r="U7" s="9" t="s">
        <v>152</v>
      </c>
    </row>
    <row r="8" spans="2:21" ht="157.5" x14ac:dyDescent="0.25">
      <c r="B8" s="66" t="s">
        <v>170</v>
      </c>
      <c r="C8" s="133" t="s">
        <v>161</v>
      </c>
      <c r="E8" s="10" t="s">
        <v>22</v>
      </c>
      <c r="F8" s="59">
        <v>2</v>
      </c>
      <c r="K8" s="67" t="s">
        <v>77</v>
      </c>
      <c r="L8" s="67">
        <v>1</v>
      </c>
      <c r="M8" s="48" t="s">
        <v>8</v>
      </c>
      <c r="N8" s="48" t="s">
        <v>50</v>
      </c>
      <c r="O8" s="48" t="s">
        <v>78</v>
      </c>
      <c r="P8" s="48" t="s">
        <v>174</v>
      </c>
      <c r="Q8" s="48" t="s">
        <v>10</v>
      </c>
      <c r="R8" s="48" t="s">
        <v>222</v>
      </c>
      <c r="S8" s="67">
        <v>21</v>
      </c>
      <c r="T8" s="48" t="s">
        <v>147</v>
      </c>
      <c r="U8" s="67">
        <v>31</v>
      </c>
    </row>
    <row r="9" spans="2:21" ht="94.5" x14ac:dyDescent="0.25">
      <c r="B9" s="66" t="s">
        <v>190</v>
      </c>
      <c r="C9" s="133" t="s">
        <v>68</v>
      </c>
      <c r="E9" s="10" t="s">
        <v>17</v>
      </c>
      <c r="F9" s="59">
        <v>1</v>
      </c>
      <c r="K9" s="67" t="s">
        <v>3</v>
      </c>
      <c r="L9" s="67">
        <v>1</v>
      </c>
      <c r="M9" s="10" t="s">
        <v>9</v>
      </c>
      <c r="N9" s="48" t="s">
        <v>51</v>
      </c>
      <c r="P9" s="48" t="s">
        <v>175</v>
      </c>
      <c r="Q9" s="48" t="s">
        <v>176</v>
      </c>
      <c r="R9" s="48" t="s">
        <v>223</v>
      </c>
      <c r="S9" s="67">
        <v>22</v>
      </c>
      <c r="T9" s="48" t="s">
        <v>148</v>
      </c>
      <c r="U9" s="67">
        <v>32</v>
      </c>
    </row>
    <row r="10" spans="2:21" ht="141.75" x14ac:dyDescent="0.25">
      <c r="B10" s="66" t="s">
        <v>196</v>
      </c>
      <c r="C10" s="133" t="s">
        <v>68</v>
      </c>
      <c r="E10" s="10" t="s">
        <v>21</v>
      </c>
      <c r="F10" s="59">
        <v>2</v>
      </c>
      <c r="K10" s="68" t="s">
        <v>4</v>
      </c>
      <c r="L10" s="67">
        <v>1</v>
      </c>
      <c r="M10" s="48" t="s">
        <v>7</v>
      </c>
      <c r="P10" s="70"/>
      <c r="Q10" s="48" t="s">
        <v>177</v>
      </c>
      <c r="R10" s="48" t="s">
        <v>224</v>
      </c>
      <c r="S10" s="67">
        <v>23</v>
      </c>
      <c r="T10" s="48" t="s">
        <v>13</v>
      </c>
      <c r="U10" s="67">
        <v>33</v>
      </c>
    </row>
    <row r="11" spans="2:21" ht="126" x14ac:dyDescent="0.25">
      <c r="B11" s="66" t="s">
        <v>164</v>
      </c>
      <c r="C11" s="133" t="s">
        <v>70</v>
      </c>
      <c r="E11" s="147" t="s">
        <v>15</v>
      </c>
      <c r="F11" s="148">
        <v>1</v>
      </c>
      <c r="K11" s="68" t="s">
        <v>5</v>
      </c>
      <c r="L11" s="67">
        <v>2</v>
      </c>
      <c r="M11" s="48" t="s">
        <v>2</v>
      </c>
      <c r="P11" s="70"/>
      <c r="R11" s="48" t="s">
        <v>225</v>
      </c>
      <c r="S11" s="67">
        <v>24</v>
      </c>
      <c r="T11" s="48" t="s">
        <v>136</v>
      </c>
      <c r="U11" s="67">
        <v>34</v>
      </c>
    </row>
    <row r="12" spans="2:21" ht="63" x14ac:dyDescent="0.25">
      <c r="B12" s="66" t="s">
        <v>197</v>
      </c>
      <c r="C12" s="133" t="s">
        <v>198</v>
      </c>
      <c r="E12" s="48" t="s">
        <v>53</v>
      </c>
      <c r="F12" s="59">
        <v>1</v>
      </c>
      <c r="K12" s="68" t="s">
        <v>6</v>
      </c>
      <c r="L12" s="67">
        <v>2</v>
      </c>
      <c r="M12" s="48" t="s">
        <v>45</v>
      </c>
      <c r="R12" s="48" t="s">
        <v>226</v>
      </c>
      <c r="S12" s="67">
        <v>25</v>
      </c>
      <c r="T12" s="48" t="s">
        <v>12</v>
      </c>
      <c r="U12" s="67">
        <v>35</v>
      </c>
    </row>
    <row r="13" spans="2:21" ht="78.75" x14ac:dyDescent="0.25">
      <c r="B13" s="66" t="s">
        <v>159</v>
      </c>
      <c r="C13" s="133" t="s">
        <v>69</v>
      </c>
      <c r="E13" s="48" t="s">
        <v>54</v>
      </c>
      <c r="F13" s="59">
        <v>1</v>
      </c>
      <c r="K13" s="69"/>
      <c r="L13" s="69"/>
      <c r="M13" s="10" t="s">
        <v>40</v>
      </c>
      <c r="R13" s="48" t="s">
        <v>227</v>
      </c>
      <c r="S13" s="67">
        <v>26</v>
      </c>
      <c r="T13" s="48" t="s">
        <v>150</v>
      </c>
      <c r="U13" s="67">
        <v>36</v>
      </c>
    </row>
    <row r="14" spans="2:21" ht="110.25" x14ac:dyDescent="0.25">
      <c r="B14" s="66" t="s">
        <v>189</v>
      </c>
      <c r="C14" s="133" t="s">
        <v>68</v>
      </c>
      <c r="E14" s="48" t="s">
        <v>55</v>
      </c>
      <c r="F14" s="59">
        <v>1</v>
      </c>
      <c r="R14" s="48" t="s">
        <v>228</v>
      </c>
      <c r="S14" s="67">
        <v>27</v>
      </c>
      <c r="T14" s="48" t="s">
        <v>151</v>
      </c>
      <c r="U14" s="67">
        <v>37</v>
      </c>
    </row>
    <row r="15" spans="2:21" ht="189" x14ac:dyDescent="0.25">
      <c r="B15" s="66" t="s">
        <v>153</v>
      </c>
      <c r="C15" s="133" t="s">
        <v>68</v>
      </c>
      <c r="E15" s="48" t="s">
        <v>132</v>
      </c>
      <c r="F15" s="59">
        <v>1</v>
      </c>
      <c r="R15" s="48" t="s">
        <v>229</v>
      </c>
      <c r="S15" s="67">
        <v>28</v>
      </c>
    </row>
    <row r="16" spans="2:21" ht="47.25" x14ac:dyDescent="0.25">
      <c r="B16" s="66" t="s">
        <v>87</v>
      </c>
      <c r="C16" s="133" t="s">
        <v>70</v>
      </c>
      <c r="E16" s="10" t="s">
        <v>131</v>
      </c>
      <c r="F16" s="59">
        <v>1</v>
      </c>
      <c r="S16" s="67"/>
    </row>
    <row r="17" spans="2:19" ht="63" x14ac:dyDescent="0.25">
      <c r="B17" s="66" t="s">
        <v>199</v>
      </c>
      <c r="C17" s="133" t="s">
        <v>198</v>
      </c>
      <c r="E17" s="10" t="s">
        <v>181</v>
      </c>
      <c r="F17" s="59">
        <v>1</v>
      </c>
      <c r="S17" s="67"/>
    </row>
    <row r="18" spans="2:19" ht="47.25" x14ac:dyDescent="0.25">
      <c r="B18" s="66" t="s">
        <v>158</v>
      </c>
      <c r="C18" s="133" t="s">
        <v>69</v>
      </c>
      <c r="E18" s="10" t="s">
        <v>19</v>
      </c>
      <c r="F18" s="59">
        <v>2</v>
      </c>
      <c r="S18" s="67"/>
    </row>
    <row r="19" spans="2:19" ht="63" x14ac:dyDescent="0.25">
      <c r="B19" s="66" t="s">
        <v>167</v>
      </c>
      <c r="C19" s="133" t="s">
        <v>200</v>
      </c>
      <c r="E19" s="48" t="s">
        <v>14</v>
      </c>
      <c r="F19" s="59">
        <v>1</v>
      </c>
      <c r="S19" s="67"/>
    </row>
    <row r="20" spans="2:19" ht="47.25" x14ac:dyDescent="0.25">
      <c r="B20" s="66" t="s">
        <v>201</v>
      </c>
      <c r="C20" s="133" t="s">
        <v>198</v>
      </c>
      <c r="E20" s="147" t="s">
        <v>16</v>
      </c>
      <c r="F20" s="148">
        <v>1</v>
      </c>
      <c r="S20" s="67"/>
    </row>
    <row r="21" spans="2:19" ht="63" x14ac:dyDescent="0.25">
      <c r="B21" s="66" t="s">
        <v>81</v>
      </c>
      <c r="C21" s="133" t="s">
        <v>198</v>
      </c>
      <c r="E21" s="10" t="s">
        <v>23</v>
      </c>
      <c r="F21" s="59">
        <v>1</v>
      </c>
    </row>
    <row r="22" spans="2:19" ht="31.5" x14ac:dyDescent="0.25">
      <c r="B22" s="66" t="s">
        <v>206</v>
      </c>
      <c r="C22" s="133" t="s">
        <v>68</v>
      </c>
      <c r="E22" s="3" t="s">
        <v>24</v>
      </c>
      <c r="F22" s="59">
        <v>1</v>
      </c>
    </row>
    <row r="23" spans="2:19" ht="31.5" x14ac:dyDescent="0.25">
      <c r="B23" s="134" t="s">
        <v>166</v>
      </c>
      <c r="C23" s="133" t="s">
        <v>200</v>
      </c>
      <c r="E23" s="10" t="s">
        <v>25</v>
      </c>
      <c r="F23" s="59">
        <v>1</v>
      </c>
    </row>
    <row r="24" spans="2:19" ht="47.25" x14ac:dyDescent="0.25">
      <c r="B24" s="66" t="s">
        <v>154</v>
      </c>
      <c r="C24" s="133" t="s">
        <v>69</v>
      </c>
      <c r="E24" s="10" t="s">
        <v>26</v>
      </c>
      <c r="F24" s="59">
        <v>2</v>
      </c>
    </row>
    <row r="25" spans="2:19" ht="31.5" x14ac:dyDescent="0.25">
      <c r="B25" s="66" t="s">
        <v>168</v>
      </c>
      <c r="C25" s="133" t="s">
        <v>200</v>
      </c>
      <c r="E25" s="10" t="s">
        <v>20</v>
      </c>
      <c r="F25" s="59">
        <v>1</v>
      </c>
    </row>
    <row r="26" spans="2:19" ht="47.25" x14ac:dyDescent="0.25">
      <c r="B26" s="66" t="s">
        <v>156</v>
      </c>
      <c r="C26" s="133" t="s">
        <v>68</v>
      </c>
      <c r="E26" s="10" t="s">
        <v>18</v>
      </c>
      <c r="F26" s="59">
        <v>2</v>
      </c>
    </row>
    <row r="27" spans="2:19" ht="31.5" x14ac:dyDescent="0.25">
      <c r="B27" s="66" t="s">
        <v>163</v>
      </c>
      <c r="C27" s="133" t="s">
        <v>70</v>
      </c>
    </row>
    <row r="28" spans="2:19" ht="31.5" x14ac:dyDescent="0.25">
      <c r="B28" s="66" t="s">
        <v>82</v>
      </c>
      <c r="C28" s="133" t="s">
        <v>69</v>
      </c>
    </row>
    <row r="29" spans="2:19" ht="47.25" x14ac:dyDescent="0.25">
      <c r="B29" s="66" t="s">
        <v>202</v>
      </c>
      <c r="C29" s="133" t="s">
        <v>70</v>
      </c>
    </row>
    <row r="30" spans="2:19" ht="63" x14ac:dyDescent="0.25">
      <c r="B30" s="66" t="s">
        <v>83</v>
      </c>
      <c r="C30" s="133" t="s">
        <v>200</v>
      </c>
    </row>
    <row r="31" spans="2:19" ht="47.25" x14ac:dyDescent="0.25">
      <c r="B31" s="66" t="s">
        <v>155</v>
      </c>
      <c r="C31" s="133" t="s">
        <v>68</v>
      </c>
    </row>
    <row r="32" spans="2:19" ht="31.5" x14ac:dyDescent="0.25">
      <c r="B32" s="66" t="s">
        <v>160</v>
      </c>
      <c r="C32" s="133" t="s">
        <v>200</v>
      </c>
    </row>
    <row r="33" spans="2:3" ht="31.5" x14ac:dyDescent="0.25">
      <c r="B33" s="66" t="s">
        <v>84</v>
      </c>
      <c r="C33" s="133" t="s">
        <v>198</v>
      </c>
    </row>
    <row r="34" spans="2:3" ht="63" x14ac:dyDescent="0.25">
      <c r="B34" s="66" t="s">
        <v>169</v>
      </c>
      <c r="C34" s="133" t="s">
        <v>200</v>
      </c>
    </row>
    <row r="35" spans="2:3" ht="31.5" x14ac:dyDescent="0.25">
      <c r="B35" s="66" t="s">
        <v>203</v>
      </c>
      <c r="C35" s="133" t="s">
        <v>68</v>
      </c>
    </row>
    <row r="36" spans="2:3" ht="47.25" x14ac:dyDescent="0.25">
      <c r="B36" s="66" t="s">
        <v>157</v>
      </c>
      <c r="C36" s="133" t="s">
        <v>68</v>
      </c>
    </row>
    <row r="37" spans="2:3" ht="63" x14ac:dyDescent="0.25">
      <c r="B37" s="66" t="s">
        <v>85</v>
      </c>
      <c r="C37" s="133" t="s">
        <v>69</v>
      </c>
    </row>
    <row r="38" spans="2:3" ht="31.5" x14ac:dyDescent="0.25">
      <c r="B38" s="66" t="s">
        <v>165</v>
      </c>
      <c r="C38" s="133" t="s">
        <v>70</v>
      </c>
    </row>
    <row r="39" spans="2:3" ht="63" x14ac:dyDescent="0.25">
      <c r="B39" s="66" t="s">
        <v>205</v>
      </c>
      <c r="C39" s="133" t="s">
        <v>68</v>
      </c>
    </row>
    <row r="40" spans="2:3" ht="63" x14ac:dyDescent="0.25">
      <c r="B40" s="66" t="s">
        <v>171</v>
      </c>
      <c r="C40" s="133" t="s">
        <v>161</v>
      </c>
    </row>
    <row r="41" spans="2:3" ht="31.5" x14ac:dyDescent="0.25">
      <c r="B41" s="66" t="s">
        <v>204</v>
      </c>
      <c r="C41" s="133" t="s">
        <v>161</v>
      </c>
    </row>
    <row r="42" spans="2:3" ht="47.25" x14ac:dyDescent="0.25">
      <c r="B42" s="66" t="s">
        <v>86</v>
      </c>
      <c r="C42" s="133" t="s">
        <v>200</v>
      </c>
    </row>
    <row r="45" spans="2:3" x14ac:dyDescent="0.25">
      <c r="C45" s="64" t="s">
        <v>69</v>
      </c>
    </row>
    <row r="46" spans="2:3" x14ac:dyDescent="0.25">
      <c r="C46" s="64" t="s">
        <v>70</v>
      </c>
    </row>
    <row r="47" spans="2:3" x14ac:dyDescent="0.25">
      <c r="C47" s="64" t="s">
        <v>207</v>
      </c>
    </row>
    <row r="48" spans="2:3" x14ac:dyDescent="0.25">
      <c r="C48" s="64" t="s">
        <v>68</v>
      </c>
    </row>
    <row r="49" spans="3:3" x14ac:dyDescent="0.25">
      <c r="C49" s="64" t="s">
        <v>208</v>
      </c>
    </row>
    <row r="50" spans="3:3" x14ac:dyDescent="0.25">
      <c r="C50" s="64" t="s">
        <v>198</v>
      </c>
    </row>
    <row r="51" spans="3:3" x14ac:dyDescent="0.25">
      <c r="C51" s="64" t="s">
        <v>200</v>
      </c>
    </row>
    <row r="52" spans="3:3" x14ac:dyDescent="0.25">
      <c r="C52" s="64" t="s">
        <v>161</v>
      </c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sortState ref="C45:C52">
    <sortCondition ref="C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21</vt:i4>
      </vt:variant>
    </vt:vector>
  </HeadingPairs>
  <TitlesOfParts>
    <vt:vector size="29" baseType="lpstr">
      <vt:lpstr>Анкета ИД</vt:lpstr>
      <vt:lpstr>Форма 1 Научная_деят._награды</vt:lpstr>
      <vt:lpstr>Форма 2а_Статьи в журналах</vt:lpstr>
      <vt:lpstr>Форма 2б_Статьи в сборн. конф</vt:lpstr>
      <vt:lpstr>Форма 3_РИД</vt:lpstr>
      <vt:lpstr>База студентов</vt:lpstr>
      <vt:lpstr>Критерии оценки</vt:lpstr>
      <vt:lpstr>Тех лист 2</vt:lpstr>
      <vt:lpstr>Вид_мероприятия</vt:lpstr>
      <vt:lpstr>вид_публикации</vt:lpstr>
      <vt:lpstr>вид_публикации_по_итогам_конференции</vt:lpstr>
      <vt:lpstr>вид_публикации2</vt:lpstr>
      <vt:lpstr>Вид_результата</vt:lpstr>
      <vt:lpstr>Вид_стипендии</vt:lpstr>
      <vt:lpstr>годы</vt:lpstr>
      <vt:lpstr>Институт</vt:lpstr>
      <vt:lpstr>Кафедра</vt:lpstr>
      <vt:lpstr>награда</vt:lpstr>
      <vt:lpstr>'Анкета ИД'!Область_печати</vt:lpstr>
      <vt:lpstr>'База студентов'!Область_печати</vt:lpstr>
      <vt:lpstr>'Форма 1 Научная_деят._награды'!Область_печати</vt:lpstr>
      <vt:lpstr>'Форма 2а_Статьи в журналах'!Область_печати</vt:lpstr>
      <vt:lpstr>'Форма 2б_Статьи в сборн. конф'!Область_печати</vt:lpstr>
      <vt:lpstr>РИД</vt:lpstr>
      <vt:lpstr>статус_мероприятия</vt:lpstr>
      <vt:lpstr>статус_па</vt:lpstr>
      <vt:lpstr>Уровень_образования</vt:lpstr>
      <vt:lpstr>форма_участия</vt:lpstr>
      <vt:lpstr>Формы_обучения</vt:lpstr>
    </vt:vector>
  </TitlesOfParts>
  <Company>mgsu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Перасковья Ивановна</dc:creator>
  <cp:lastModifiedBy>Андреева Перасковья Ивановна</cp:lastModifiedBy>
  <cp:lastPrinted>2016-06-02T07:08:14Z</cp:lastPrinted>
  <dcterms:created xsi:type="dcterms:W3CDTF">2011-01-27T06:36:37Z</dcterms:created>
  <dcterms:modified xsi:type="dcterms:W3CDTF">2022-06-28T13:54:04Z</dcterms:modified>
</cp:coreProperties>
</file>